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野猿峠脳神経外科病院\ホームページ資料\手術件数\"/>
    </mc:Choice>
  </mc:AlternateContent>
  <xr:revisionPtr revIDLastSave="0" documentId="13_ncr:1_{081AB460-9FE8-4171-90D2-F077A216D416}" xr6:coauthVersionLast="36" xr6:coauthVersionMax="36" xr10:uidLastSave="{00000000-0000-0000-0000-000000000000}"/>
  <bookViews>
    <workbookView xWindow="480" yWindow="90" windowWidth="8475" windowHeight="5400" tabRatio="766" xr2:uid="{00000000-000D-0000-FFFF-FFFF00000000}"/>
  </bookViews>
  <sheets>
    <sheet name="統計５年" sheetId="116" r:id="rId1"/>
  </sheets>
  <definedNames>
    <definedName name="_xlnm.Print_Area" localSheetId="0">統計５年!$A$1:$O$85</definedName>
  </definedNames>
  <calcPr calcId="179021"/>
</workbook>
</file>

<file path=xl/calcChain.xml><?xml version="1.0" encoding="utf-8"?>
<calcChain xmlns="http://schemas.openxmlformats.org/spreadsheetml/2006/main">
  <c r="O10" i="116" l="1"/>
  <c r="D67" i="116" l="1"/>
  <c r="C67" i="116"/>
  <c r="O26" i="116" l="1"/>
  <c r="O85" i="116" l="1"/>
  <c r="O84" i="116"/>
  <c r="O83" i="116"/>
  <c r="O82" i="116"/>
  <c r="O81" i="116"/>
  <c r="O80" i="116"/>
  <c r="O79" i="116"/>
  <c r="O78" i="116"/>
  <c r="O77" i="116"/>
  <c r="O76" i="116"/>
  <c r="O75" i="116"/>
  <c r="O74" i="116"/>
  <c r="O73" i="116"/>
  <c r="O72" i="116"/>
  <c r="O71" i="116"/>
  <c r="O70" i="116"/>
  <c r="O69" i="116"/>
  <c r="O68" i="116"/>
  <c r="N67" i="116"/>
  <c r="N5" i="116" s="1"/>
  <c r="M67" i="116"/>
  <c r="M5" i="116" s="1"/>
  <c r="L67" i="116"/>
  <c r="L5" i="116" s="1"/>
  <c r="K67" i="116"/>
  <c r="K5" i="116" s="1"/>
  <c r="J67" i="116"/>
  <c r="J5" i="116" s="1"/>
  <c r="I67" i="116"/>
  <c r="I5" i="116" s="1"/>
  <c r="H67" i="116"/>
  <c r="H5" i="116" s="1"/>
  <c r="G67" i="116"/>
  <c r="G5" i="116" s="1"/>
  <c r="F67" i="116"/>
  <c r="F5" i="116" s="1"/>
  <c r="E67" i="116"/>
  <c r="E5" i="116" s="1"/>
  <c r="D5" i="116"/>
  <c r="O66" i="116"/>
  <c r="O65" i="116"/>
  <c r="O64" i="116"/>
  <c r="O63" i="116"/>
  <c r="O62" i="116"/>
  <c r="O61" i="116"/>
  <c r="O60" i="116"/>
  <c r="O59" i="116"/>
  <c r="O58" i="116"/>
  <c r="O57" i="116"/>
  <c r="O56" i="116"/>
  <c r="N55" i="116"/>
  <c r="M55" i="116"/>
  <c r="L55" i="116"/>
  <c r="K55" i="116"/>
  <c r="J55" i="116"/>
  <c r="I55" i="116"/>
  <c r="H55" i="116"/>
  <c r="G55" i="116"/>
  <c r="F55" i="116"/>
  <c r="E55" i="116"/>
  <c r="D55" i="116"/>
  <c r="C55" i="116"/>
  <c r="O54" i="116"/>
  <c r="O53" i="116"/>
  <c r="O52" i="116"/>
  <c r="O51" i="116"/>
  <c r="O50" i="116"/>
  <c r="O49" i="116"/>
  <c r="O48" i="116"/>
  <c r="O47" i="116"/>
  <c r="O46" i="116"/>
  <c r="O45" i="116"/>
  <c r="O44" i="116"/>
  <c r="N43" i="116"/>
  <c r="M43" i="116"/>
  <c r="L43" i="116"/>
  <c r="K43" i="116"/>
  <c r="J43" i="116"/>
  <c r="I43" i="116"/>
  <c r="H43" i="116"/>
  <c r="G43" i="116"/>
  <c r="F43" i="116"/>
  <c r="E43" i="116"/>
  <c r="D43" i="116"/>
  <c r="C43" i="116"/>
  <c r="O42" i="116"/>
  <c r="O41" i="116"/>
  <c r="O40" i="116"/>
  <c r="O39" i="116"/>
  <c r="O38" i="116"/>
  <c r="N37" i="116"/>
  <c r="M37" i="116"/>
  <c r="L37" i="116"/>
  <c r="K37" i="116"/>
  <c r="J37" i="116"/>
  <c r="I37" i="116"/>
  <c r="H37" i="116"/>
  <c r="G37" i="116"/>
  <c r="F37" i="116"/>
  <c r="E37" i="116"/>
  <c r="D37" i="116"/>
  <c r="C37" i="116"/>
  <c r="O36" i="116"/>
  <c r="O35" i="116"/>
  <c r="O34" i="116"/>
  <c r="N33" i="116"/>
  <c r="M33" i="116"/>
  <c r="L33" i="116"/>
  <c r="K33" i="116"/>
  <c r="J33" i="116"/>
  <c r="I33" i="116"/>
  <c r="H33" i="116"/>
  <c r="G33" i="116"/>
  <c r="F33" i="116"/>
  <c r="E33" i="116"/>
  <c r="D33" i="116"/>
  <c r="C33" i="116"/>
  <c r="O32" i="116"/>
  <c r="O31" i="116"/>
  <c r="O30" i="116"/>
  <c r="O29" i="116"/>
  <c r="N28" i="116"/>
  <c r="M28" i="116"/>
  <c r="L28" i="116"/>
  <c r="K28" i="116"/>
  <c r="J28" i="116"/>
  <c r="I28" i="116"/>
  <c r="H28" i="116"/>
  <c r="G28" i="116"/>
  <c r="F28" i="116"/>
  <c r="E28" i="116"/>
  <c r="D28" i="116"/>
  <c r="C28" i="116"/>
  <c r="O27" i="116"/>
  <c r="O25" i="116"/>
  <c r="O24" i="116"/>
  <c r="O23" i="116"/>
  <c r="O22" i="116"/>
  <c r="N21" i="116"/>
  <c r="M21" i="116"/>
  <c r="L21" i="116"/>
  <c r="K21" i="116"/>
  <c r="J21" i="116"/>
  <c r="I21" i="116"/>
  <c r="H21" i="116"/>
  <c r="G21" i="116"/>
  <c r="F21" i="116"/>
  <c r="E21" i="116"/>
  <c r="D21" i="116"/>
  <c r="C21" i="116"/>
  <c r="O20" i="116"/>
  <c r="O19" i="116"/>
  <c r="O18" i="116"/>
  <c r="O17" i="116"/>
  <c r="O16" i="116"/>
  <c r="O15" i="116"/>
  <c r="O14" i="116"/>
  <c r="O13" i="116"/>
  <c r="N12" i="116"/>
  <c r="M12" i="116"/>
  <c r="L12" i="116"/>
  <c r="K12" i="116"/>
  <c r="J12" i="116"/>
  <c r="I12" i="116"/>
  <c r="H12" i="116"/>
  <c r="G12" i="116"/>
  <c r="F12" i="116"/>
  <c r="E12" i="116"/>
  <c r="D12" i="116"/>
  <c r="C12" i="116"/>
  <c r="O11" i="116"/>
  <c r="O9" i="116"/>
  <c r="O8" i="116"/>
  <c r="N7" i="116"/>
  <c r="M7" i="116"/>
  <c r="L7" i="116"/>
  <c r="K7" i="116"/>
  <c r="J7" i="116"/>
  <c r="I7" i="116"/>
  <c r="H7" i="116"/>
  <c r="G7" i="116"/>
  <c r="F7" i="116"/>
  <c r="E7" i="116"/>
  <c r="D7" i="116"/>
  <c r="C7" i="116"/>
  <c r="R1" i="116" l="1"/>
  <c r="I4" i="116"/>
  <c r="H4" i="116"/>
  <c r="L4" i="116"/>
  <c r="J4" i="116"/>
  <c r="O7" i="116"/>
  <c r="O12" i="116"/>
  <c r="F4" i="116"/>
  <c r="O21" i="116"/>
  <c r="O28" i="116"/>
  <c r="O33" i="116"/>
  <c r="N4" i="116"/>
  <c r="O37" i="116"/>
  <c r="D4" i="116"/>
  <c r="O43" i="116"/>
  <c r="E4" i="116"/>
  <c r="M4" i="116"/>
  <c r="R3" i="116"/>
  <c r="O55" i="116"/>
  <c r="G4" i="116"/>
  <c r="K4" i="116"/>
  <c r="O67" i="116"/>
  <c r="O5" i="116" s="1"/>
  <c r="C5" i="116"/>
  <c r="C4" i="116"/>
  <c r="O4" i="116" l="1"/>
</calcChain>
</file>

<file path=xl/sharedStrings.xml><?xml version="1.0" encoding="utf-8"?>
<sst xmlns="http://schemas.openxmlformats.org/spreadsheetml/2006/main" count="161" uniqueCount="146">
  <si>
    <t>月別</t>
    <rPh sb="0" eb="2">
      <t>ツキベツ</t>
    </rPh>
    <phoneticPr fontId="2"/>
  </si>
  <si>
    <t>手術件数</t>
    <rPh sb="0" eb="2">
      <t>シュジュツ</t>
    </rPh>
    <rPh sb="2" eb="4">
      <t>ケンスウ</t>
    </rPh>
    <phoneticPr fontId="2"/>
  </si>
  <si>
    <t>ガンマナイフ件数</t>
    <rPh sb="6" eb="8">
      <t>ケンスウ</t>
    </rPh>
    <phoneticPr fontId="2"/>
  </si>
  <si>
    <t>下垂体腫瘍</t>
    <rPh sb="0" eb="3">
      <t>カスイタイ</t>
    </rPh>
    <rPh sb="3" eb="5">
      <t>シュヨウ</t>
    </rPh>
    <phoneticPr fontId="2"/>
  </si>
  <si>
    <t>頭部外傷</t>
    <rPh sb="0" eb="2">
      <t>トウブ</t>
    </rPh>
    <rPh sb="2" eb="4">
      <t>ガイショウ</t>
    </rPh>
    <phoneticPr fontId="2"/>
  </si>
  <si>
    <t>機能的手術</t>
    <rPh sb="0" eb="3">
      <t>キノウテキ</t>
    </rPh>
    <rPh sb="3" eb="5">
      <t>シュジュツ</t>
    </rPh>
    <phoneticPr fontId="2"/>
  </si>
  <si>
    <t>頭蓋骨形成術</t>
    <rPh sb="0" eb="3">
      <t>ズガイコツ</t>
    </rPh>
    <rPh sb="3" eb="5">
      <t>ケイセイ</t>
    </rPh>
    <rPh sb="5" eb="6">
      <t>ジュツ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</si>
  <si>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</si>
  <si>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</si>
  <si>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</si>
  <si>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</si>
  <si>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</si>
  <si>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</si>
  <si>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</si>
  <si>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</si>
  <si>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</si>
  <si>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</si>
  <si>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</si>
  <si>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脳血管内手術</t>
    <rPh sb="0" eb="1">
      <t>ノウ</t>
    </rPh>
    <rPh sb="1" eb="3">
      <t>ケッカン</t>
    </rPh>
    <rPh sb="3" eb="4">
      <t>ナイ</t>
    </rPh>
    <rPh sb="4" eb="6">
      <t>シュジュツ</t>
    </rPh>
    <phoneticPr fontId="2"/>
  </si>
  <si>
    <t>血管内手術</t>
    <rPh sb="0" eb="2">
      <t>ケッカン</t>
    </rPh>
    <rPh sb="2" eb="3">
      <t>ナイ</t>
    </rPh>
    <rPh sb="3" eb="5">
      <t>シュジュツ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</si>
  <si>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</si>
  <si>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</si>
  <si>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頭蓋内微小血管減圧術</t>
    <rPh sb="0" eb="2">
      <t>ズガイ</t>
    </rPh>
    <rPh sb="2" eb="3">
      <t>ナイ</t>
    </rPh>
    <rPh sb="3" eb="5">
      <t>ビショウ</t>
    </rPh>
    <rPh sb="5" eb="7">
      <t>ケッカン</t>
    </rPh>
    <rPh sb="7" eb="9">
      <t>ゲンアツ</t>
    </rPh>
    <rPh sb="9" eb="10">
      <t>ジュツ</t>
    </rPh>
    <phoneticPr fontId="2"/>
  </si>
  <si>
    <t>髄膜腫</t>
    <rPh sb="0" eb="2">
      <t>ズイマク</t>
    </rPh>
    <rPh sb="2" eb="3">
      <t>シュ</t>
    </rPh>
    <phoneticPr fontId="2"/>
  </si>
  <si>
    <t>減圧開頭術</t>
    <rPh sb="0" eb="2">
      <t>ゲンアツ</t>
    </rPh>
    <rPh sb="2" eb="5">
      <t>カイトウジュツ</t>
    </rPh>
    <phoneticPr fontId="2"/>
  </si>
  <si>
    <t>手　術　統　計　　（月別）</t>
    <rPh sb="0" eb="1">
      <t>テ</t>
    </rPh>
    <rPh sb="2" eb="3">
      <t>ジュツ</t>
    </rPh>
    <rPh sb="4" eb="5">
      <t>オサム</t>
    </rPh>
    <rPh sb="6" eb="7">
      <t>ケイ</t>
    </rPh>
    <rPh sb="10" eb="12">
      <t>ツキベツ</t>
    </rPh>
    <phoneticPr fontId="2"/>
  </si>
  <si>
    <t>件</t>
    <rPh sb="0" eb="1">
      <t>ケン</t>
    </rPh>
    <phoneticPr fontId="2"/>
  </si>
  <si>
    <t>野猿峠脳神経外科病院</t>
    <rPh sb="0" eb="10">
      <t>ヤエン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</si>
  <si>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</si>
  <si>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</si>
  <si>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脳血管障害</t>
    <rPh sb="0" eb="1">
      <t>ノウ</t>
    </rPh>
    <rPh sb="1" eb="3">
      <t>ケッカン</t>
    </rPh>
    <rPh sb="3" eb="5">
      <t>ショウガイ</t>
    </rPh>
    <phoneticPr fontId="2"/>
  </si>
  <si>
    <t>脳動脈瘤クリッピング術</t>
    <rPh sb="0" eb="1">
      <t>ノウ</t>
    </rPh>
    <rPh sb="1" eb="4">
      <t>ドウミャクリュウ</t>
    </rPh>
    <rPh sb="10" eb="11">
      <t>ジュツ</t>
    </rPh>
    <phoneticPr fontId="2"/>
  </si>
  <si>
    <t>頭蓋内血腫除去術(脳内）</t>
    <rPh sb="0" eb="2">
      <t>ズガイ</t>
    </rPh>
    <rPh sb="2" eb="3">
      <t>ナイ</t>
    </rPh>
    <rPh sb="3" eb="5">
      <t>ケッシュ</t>
    </rPh>
    <rPh sb="5" eb="7">
      <t>ジョキョ</t>
    </rPh>
    <rPh sb="7" eb="8">
      <t>ジュツ</t>
    </rPh>
    <rPh sb="9" eb="11">
      <t>ノウナイ</t>
    </rPh>
    <phoneticPr fontId="2"/>
  </si>
  <si>
    <t>脳動静脈奇形摘出術</t>
    <rPh sb="0" eb="6">
      <t>ノウドウジョウミャクキケイ</t>
    </rPh>
    <rPh sb="6" eb="8">
      <t>テキシュツ</t>
    </rPh>
    <rPh sb="8" eb="9">
      <t>ジュツ</t>
    </rPh>
    <phoneticPr fontId="2"/>
  </si>
  <si>
    <t>頭蓋内腫瘍摘出術</t>
    <rPh sb="0" eb="2">
      <t>ズガイ</t>
    </rPh>
    <rPh sb="2" eb="3">
      <t>ナイ</t>
    </rPh>
    <rPh sb="3" eb="5">
      <t>シュヨウ</t>
    </rPh>
    <rPh sb="5" eb="7">
      <t>テキシュツ</t>
    </rPh>
    <rPh sb="7" eb="8">
      <t>ジュツ</t>
    </rPh>
    <phoneticPr fontId="2"/>
  </si>
  <si>
    <t>機能的定位脳手術</t>
    <rPh sb="0" eb="3">
      <t>キノウテキ</t>
    </rPh>
    <rPh sb="3" eb="5">
      <t>テイイ</t>
    </rPh>
    <rPh sb="5" eb="8">
      <t>ノウシュジュツ</t>
    </rPh>
    <phoneticPr fontId="2"/>
  </si>
  <si>
    <t>経皮的脳血管形成術</t>
    <rPh sb="0" eb="3">
      <t>ケイヒテキ</t>
    </rPh>
    <rPh sb="3" eb="4">
      <t>ノウ</t>
    </rPh>
    <rPh sb="4" eb="6">
      <t>ケッカン</t>
    </rPh>
    <rPh sb="6" eb="8">
      <t>ケイセイ</t>
    </rPh>
    <rPh sb="8" eb="9">
      <t>ジュツ</t>
    </rPh>
    <phoneticPr fontId="2"/>
  </si>
  <si>
    <t>頭蓋内血腫除去術(硬膜外）</t>
    <rPh sb="0" eb="2">
      <t>ズガイ</t>
    </rPh>
    <rPh sb="2" eb="3">
      <t>ナイ</t>
    </rPh>
    <rPh sb="3" eb="5">
      <t>ケッシュ</t>
    </rPh>
    <rPh sb="5" eb="7">
      <t>ジョキョ</t>
    </rPh>
    <rPh sb="7" eb="8">
      <t>ジュツ</t>
    </rPh>
    <rPh sb="9" eb="12">
      <t>コウマクガイ</t>
    </rPh>
    <phoneticPr fontId="2"/>
  </si>
  <si>
    <t>頭蓋内血腫除去術(硬膜下）</t>
    <rPh sb="0" eb="2">
      <t>ズガイ</t>
    </rPh>
    <rPh sb="2" eb="3">
      <t>ナイ</t>
    </rPh>
    <rPh sb="3" eb="5">
      <t>ケッシュ</t>
    </rPh>
    <rPh sb="5" eb="7">
      <t>ジョキョ</t>
    </rPh>
    <rPh sb="7" eb="8">
      <t>ジュツ</t>
    </rPh>
    <rPh sb="9" eb="11">
      <t>コウマク</t>
    </rPh>
    <rPh sb="11" eb="12">
      <t>カ</t>
    </rPh>
    <phoneticPr fontId="2"/>
  </si>
  <si>
    <t>慢性硬膜下血腫穿孔洗浄術</t>
    <rPh sb="0" eb="7">
      <t>マンコウ</t>
    </rPh>
    <rPh sb="7" eb="9">
      <t>センコウ</t>
    </rPh>
    <rPh sb="9" eb="11">
      <t>センジョウ</t>
    </rPh>
    <rPh sb="11" eb="12">
      <t>ジュツ</t>
    </rPh>
    <phoneticPr fontId="2"/>
  </si>
  <si>
    <t>水頭症手術(V-Pシャント)</t>
    <rPh sb="0" eb="3">
      <t>スイトウショウ</t>
    </rPh>
    <rPh sb="3" eb="5">
      <t>シュジュツ</t>
    </rPh>
    <phoneticPr fontId="2"/>
  </si>
  <si>
    <t>顔面神経減圧手術(乳様突起経由)</t>
    <rPh sb="0" eb="2">
      <t>ガンメン</t>
    </rPh>
    <rPh sb="2" eb="4">
      <t>シンケイ</t>
    </rPh>
    <rPh sb="4" eb="6">
      <t>ゲンアツ</t>
    </rPh>
    <rPh sb="6" eb="8">
      <t>シュジュツ</t>
    </rPh>
    <rPh sb="9" eb="10">
      <t>ニュウ</t>
    </rPh>
    <rPh sb="10" eb="11">
      <t>ヨウ</t>
    </rPh>
    <rPh sb="11" eb="13">
      <t>トッキ</t>
    </rPh>
    <rPh sb="13" eb="15">
      <t>ケイユ</t>
    </rPh>
    <phoneticPr fontId="2"/>
  </si>
  <si>
    <t>脳神経手術(開頭して行うもの)</t>
    <rPh sb="0" eb="3">
      <t>ノウシンケイ</t>
    </rPh>
    <rPh sb="3" eb="5">
      <t>シュジュツ</t>
    </rPh>
    <rPh sb="6" eb="7">
      <t>カイ</t>
    </rPh>
    <rPh sb="7" eb="8">
      <t>トウ</t>
    </rPh>
    <rPh sb="10" eb="11">
      <t>オコナ</t>
    </rPh>
    <phoneticPr fontId="2"/>
  </si>
  <si>
    <t>その他</t>
    <rPh sb="2" eb="3">
      <t>タ</t>
    </rPh>
    <phoneticPr fontId="2"/>
  </si>
  <si>
    <t>脊髄脊椎疾患</t>
    <rPh sb="0" eb="2">
      <t>セキズイ</t>
    </rPh>
    <rPh sb="2" eb="4">
      <t>セキツイ</t>
    </rPh>
    <rPh sb="4" eb="6">
      <t>シッカン</t>
    </rPh>
    <phoneticPr fontId="2"/>
  </si>
  <si>
    <t>椎弓切除術</t>
    <rPh sb="0" eb="1">
      <t>ツイ</t>
    </rPh>
    <rPh sb="1" eb="2">
      <t>キュウ</t>
    </rPh>
    <rPh sb="2" eb="4">
      <t>セツジョ</t>
    </rPh>
    <rPh sb="4" eb="5">
      <t>ジュツ</t>
    </rPh>
    <phoneticPr fontId="2"/>
  </si>
  <si>
    <t>椎弓形成手術</t>
    <rPh sb="0" eb="1">
      <t>ツイ</t>
    </rPh>
    <rPh sb="1" eb="2">
      <t>キュウ</t>
    </rPh>
    <rPh sb="2" eb="4">
      <t>ケイセイ</t>
    </rPh>
    <rPh sb="4" eb="6">
      <t>シュジュツ</t>
    </rPh>
    <phoneticPr fontId="2"/>
  </si>
  <si>
    <t>椎間板摘出術(前方摘出術)</t>
    <rPh sb="0" eb="3">
      <t>ツイカンバン</t>
    </rPh>
    <rPh sb="3" eb="5">
      <t>テキシュツ</t>
    </rPh>
    <rPh sb="5" eb="6">
      <t>ジュツ</t>
    </rPh>
    <rPh sb="7" eb="9">
      <t>ゼンポウ</t>
    </rPh>
    <rPh sb="9" eb="11">
      <t>テキシュツ</t>
    </rPh>
    <rPh sb="11" eb="12">
      <t>ジュツ</t>
    </rPh>
    <phoneticPr fontId="2"/>
  </si>
  <si>
    <t>椎間板摘出術(後方摘出術)</t>
    <rPh sb="0" eb="3">
      <t>ツイカンバン</t>
    </rPh>
    <rPh sb="3" eb="5">
      <t>テキシュツ</t>
    </rPh>
    <rPh sb="5" eb="6">
      <t>ジュツ</t>
    </rPh>
    <rPh sb="7" eb="9">
      <t>コウホウ</t>
    </rPh>
    <rPh sb="9" eb="11">
      <t>テキシュツ</t>
    </rPh>
    <rPh sb="11" eb="12">
      <t>ジュツ</t>
    </rPh>
    <phoneticPr fontId="2"/>
  </si>
  <si>
    <t>椎間板摘出術(側方摘出術)</t>
    <rPh sb="0" eb="3">
      <t>ツイカンバン</t>
    </rPh>
    <rPh sb="3" eb="5">
      <t>テキシュツ</t>
    </rPh>
    <rPh sb="5" eb="6">
      <t>ジュツ</t>
    </rPh>
    <rPh sb="7" eb="8">
      <t>ソク</t>
    </rPh>
    <rPh sb="8" eb="9">
      <t>ホウ</t>
    </rPh>
    <rPh sb="9" eb="11">
      <t>テキシュツ</t>
    </rPh>
    <rPh sb="11" eb="12">
      <t>ジュツ</t>
    </rPh>
    <phoneticPr fontId="2"/>
  </si>
  <si>
    <t>脊椎固定術(前方椎体固定)</t>
    <rPh sb="0" eb="2">
      <t>セキツイ</t>
    </rPh>
    <rPh sb="2" eb="4">
      <t>コテイ</t>
    </rPh>
    <rPh sb="4" eb="5">
      <t>ジュツ</t>
    </rPh>
    <rPh sb="6" eb="8">
      <t>ゼンポウ</t>
    </rPh>
    <rPh sb="8" eb="9">
      <t>ツイ</t>
    </rPh>
    <rPh sb="9" eb="10">
      <t>タイ</t>
    </rPh>
    <rPh sb="10" eb="12">
      <t>コテイ</t>
    </rPh>
    <phoneticPr fontId="2"/>
  </si>
  <si>
    <t>脊椎固定術(後方又は後側方固定)</t>
    <rPh sb="0" eb="2">
      <t>セキツイ</t>
    </rPh>
    <rPh sb="2" eb="4">
      <t>コテイ</t>
    </rPh>
    <rPh sb="4" eb="5">
      <t>ジュツ</t>
    </rPh>
    <rPh sb="6" eb="8">
      <t>コウホウ</t>
    </rPh>
    <rPh sb="8" eb="9">
      <t>マタ</t>
    </rPh>
    <rPh sb="10" eb="11">
      <t>ウシ</t>
    </rPh>
    <rPh sb="11" eb="12">
      <t>ガワ</t>
    </rPh>
    <rPh sb="12" eb="13">
      <t>ホウ</t>
    </rPh>
    <rPh sb="13" eb="15">
      <t>コテイ</t>
    </rPh>
    <phoneticPr fontId="2"/>
  </si>
  <si>
    <t>脊椎固定術(後方椎体固定)</t>
    <rPh sb="0" eb="2">
      <t>セキツイ</t>
    </rPh>
    <rPh sb="2" eb="4">
      <t>コテイ</t>
    </rPh>
    <rPh sb="4" eb="5">
      <t>ジュツ</t>
    </rPh>
    <rPh sb="6" eb="8">
      <t>コウホウ</t>
    </rPh>
    <rPh sb="8" eb="9">
      <t>ツイ</t>
    </rPh>
    <rPh sb="9" eb="10">
      <t>タイ</t>
    </rPh>
    <rPh sb="10" eb="12">
      <t>コテイ</t>
    </rPh>
    <phoneticPr fontId="2"/>
  </si>
  <si>
    <t>脊椎固定術(前方後方同時椎体固定)</t>
    <rPh sb="0" eb="2">
      <t>セキツイ</t>
    </rPh>
    <rPh sb="2" eb="4">
      <t>コテイ</t>
    </rPh>
    <rPh sb="4" eb="5">
      <t>ジュツ</t>
    </rPh>
    <rPh sb="6" eb="8">
      <t>ゼンポウ</t>
    </rPh>
    <rPh sb="8" eb="10">
      <t>コウホウ</t>
    </rPh>
    <rPh sb="10" eb="12">
      <t>ドウジ</t>
    </rPh>
    <rPh sb="12" eb="13">
      <t>ツイ</t>
    </rPh>
    <rPh sb="13" eb="14">
      <t>タイ</t>
    </rPh>
    <rPh sb="14" eb="16">
      <t>コテイ</t>
    </rPh>
    <phoneticPr fontId="2"/>
  </si>
  <si>
    <t>聴神経腫瘍</t>
    <rPh sb="0" eb="1">
      <t>チョウ</t>
    </rPh>
    <rPh sb="1" eb="3">
      <t>シンケイ</t>
    </rPh>
    <rPh sb="3" eb="5">
      <t>シュヨウ</t>
    </rPh>
    <phoneticPr fontId="2"/>
  </si>
  <si>
    <t>血管芽腫/頭蓋咽頭腫</t>
    <rPh sb="0" eb="2">
      <t>ケッカン</t>
    </rPh>
    <rPh sb="2" eb="3">
      <t>ガ</t>
    </rPh>
    <rPh sb="3" eb="4">
      <t>シュ</t>
    </rPh>
    <rPh sb="5" eb="7">
      <t>ズガイ</t>
    </rPh>
    <rPh sb="7" eb="9">
      <t>イントウ</t>
    </rPh>
    <rPh sb="9" eb="10">
      <t>シュ</t>
    </rPh>
    <phoneticPr fontId="2"/>
  </si>
  <si>
    <t>転移性脳腫瘍</t>
  </si>
  <si>
    <t>悪性髄膜腫</t>
  </si>
  <si>
    <t>脳動静脈奇形</t>
  </si>
  <si>
    <t>三叉神経痛</t>
  </si>
  <si>
    <t>脳血管撮影</t>
    <rPh sb="0" eb="1">
      <t>ノウ</t>
    </rPh>
    <rPh sb="1" eb="3">
      <t>ケッカン</t>
    </rPh>
    <rPh sb="3" eb="5">
      <t>サツエイ</t>
    </rPh>
    <phoneticPr fontId="2"/>
  </si>
  <si>
    <t>神経膠腫/星細胞腫</t>
    <rPh sb="5" eb="6">
      <t>ホシ</t>
    </rPh>
    <rPh sb="6" eb="8">
      <t>サイボウ</t>
    </rPh>
    <rPh sb="8" eb="9">
      <t>シュ</t>
    </rPh>
    <phoneticPr fontId="2"/>
  </si>
  <si>
    <t>脊髄造影</t>
    <rPh sb="0" eb="2">
      <t>セキズイ</t>
    </rPh>
    <rPh sb="2" eb="4">
      <t>ゾウエイ</t>
    </rPh>
    <phoneticPr fontId="2"/>
  </si>
  <si>
    <t>三叉神経鞘腫/類上皮腫</t>
    <rPh sb="0" eb="2">
      <t>サンサ</t>
    </rPh>
    <rPh sb="2" eb="4">
      <t>シンケイ</t>
    </rPh>
    <rPh sb="4" eb="5">
      <t>ショウ</t>
    </rPh>
    <rPh sb="5" eb="6">
      <t>シュ</t>
    </rPh>
    <rPh sb="7" eb="8">
      <t>ルイ</t>
    </rPh>
    <rPh sb="8" eb="10">
      <t>ジョウヒ</t>
    </rPh>
    <rPh sb="10" eb="11">
      <t>シュ</t>
    </rPh>
    <phoneticPr fontId="2"/>
  </si>
  <si>
    <t>動脈形成術、吻合術（頭蓋内動脈）</t>
    <rPh sb="0" eb="2">
      <t>ドウミャク</t>
    </rPh>
    <rPh sb="2" eb="4">
      <t>ケイセイ</t>
    </rPh>
    <rPh sb="4" eb="5">
      <t>ジュツ</t>
    </rPh>
    <rPh sb="6" eb="8">
      <t>フンゴウ</t>
    </rPh>
    <rPh sb="8" eb="9">
      <t>ジュツ</t>
    </rPh>
    <rPh sb="10" eb="12">
      <t>ズガイ</t>
    </rPh>
    <rPh sb="12" eb="13">
      <t>ナイ</t>
    </rPh>
    <rPh sb="13" eb="15">
      <t>ドウミャク</t>
    </rPh>
    <phoneticPr fontId="2"/>
  </si>
  <si>
    <t>水頭症手術(V-Aシャント)</t>
    <rPh sb="0" eb="3">
      <t>スイトウショウ</t>
    </rPh>
    <rPh sb="3" eb="5">
      <t>シュジュツ</t>
    </rPh>
    <phoneticPr fontId="2"/>
  </si>
  <si>
    <t>K142,2</t>
  </si>
  <si>
    <t>K142,3</t>
  </si>
  <si>
    <t>K142,4</t>
  </si>
  <si>
    <t>脳動脈瘤流入血管クリッピング術</t>
    <rPh sb="0" eb="1">
      <t>ノウ</t>
    </rPh>
    <rPh sb="1" eb="4">
      <t>ドウミャクリュウ</t>
    </rPh>
    <rPh sb="4" eb="6">
      <t>リュウニュウ</t>
    </rPh>
    <rPh sb="6" eb="8">
      <t>ケッカン</t>
    </rPh>
    <rPh sb="14" eb="15">
      <t>ジュツ</t>
    </rPh>
    <phoneticPr fontId="2"/>
  </si>
  <si>
    <t>ｺｰﾄﾞ</t>
    <phoneticPr fontId="2"/>
  </si>
  <si>
    <t>K177</t>
    <phoneticPr fontId="2"/>
  </si>
  <si>
    <t>K176</t>
    <phoneticPr fontId="2"/>
  </si>
  <si>
    <t>K164,3</t>
    <phoneticPr fontId="2"/>
  </si>
  <si>
    <t>K172</t>
    <phoneticPr fontId="2"/>
  </si>
  <si>
    <t>K609,2</t>
    <phoneticPr fontId="2"/>
  </si>
  <si>
    <t>K610,1</t>
    <phoneticPr fontId="2"/>
  </si>
  <si>
    <t>K169</t>
    <phoneticPr fontId="2"/>
  </si>
  <si>
    <t>K154</t>
    <phoneticPr fontId="2"/>
  </si>
  <si>
    <t>K149</t>
    <phoneticPr fontId="2"/>
  </si>
  <si>
    <t>K178</t>
    <phoneticPr fontId="2"/>
  </si>
  <si>
    <t>K178-2</t>
    <phoneticPr fontId="2"/>
  </si>
  <si>
    <t>K609-2</t>
    <phoneticPr fontId="2"/>
  </si>
  <si>
    <t>K164,1</t>
    <phoneticPr fontId="2"/>
  </si>
  <si>
    <t>K164,2</t>
    <phoneticPr fontId="2"/>
  </si>
  <si>
    <t>K164-2</t>
    <phoneticPr fontId="2"/>
  </si>
  <si>
    <t>K174</t>
    <phoneticPr fontId="2"/>
  </si>
  <si>
    <t>K145</t>
    <phoneticPr fontId="2"/>
  </si>
  <si>
    <t>K159</t>
    <phoneticPr fontId="2"/>
  </si>
  <si>
    <t>K160</t>
    <phoneticPr fontId="2"/>
  </si>
  <si>
    <t>K160-2</t>
    <phoneticPr fontId="2"/>
  </si>
  <si>
    <t>K174-2</t>
    <phoneticPr fontId="2"/>
  </si>
  <si>
    <t>K180</t>
    <phoneticPr fontId="2"/>
  </si>
  <si>
    <t>K142,5</t>
    <phoneticPr fontId="2"/>
  </si>
  <si>
    <t>K142,6</t>
    <phoneticPr fontId="2"/>
  </si>
  <si>
    <t>K134,1</t>
    <phoneticPr fontId="2"/>
  </si>
  <si>
    <t>K134,2</t>
    <phoneticPr fontId="2"/>
  </si>
  <si>
    <t>K134,3</t>
    <phoneticPr fontId="2"/>
  </si>
  <si>
    <t>K142,1</t>
    <phoneticPr fontId="2"/>
  </si>
  <si>
    <t>ガンマナイフ</t>
    <phoneticPr fontId="2"/>
  </si>
  <si>
    <t>M001-2</t>
    <phoneticPr fontId="2"/>
  </si>
  <si>
    <t>悪性リンパ腫/osteosarcoma</t>
    <phoneticPr fontId="2"/>
  </si>
  <si>
    <t>脳腫瘍</t>
    <rPh sb="0" eb="3">
      <t>ノウシュヨウ</t>
    </rPh>
    <phoneticPr fontId="2"/>
  </si>
  <si>
    <t>経皮的頸動脈ステント留置術(CAS）</t>
    <rPh sb="0" eb="3">
      <t>ケイヒテキ</t>
    </rPh>
    <rPh sb="3" eb="6">
      <t>ケイドウミャク</t>
    </rPh>
    <rPh sb="10" eb="12">
      <t>リュウチ</t>
    </rPh>
    <rPh sb="12" eb="13">
      <t>ジュツ</t>
    </rPh>
    <phoneticPr fontId="2"/>
  </si>
  <si>
    <t>水頭症手術</t>
    <rPh sb="0" eb="3">
      <t>スイトウショウ</t>
    </rPh>
    <rPh sb="3" eb="5">
      <t>シュジュツ</t>
    </rPh>
    <phoneticPr fontId="2"/>
  </si>
  <si>
    <t>髄液シャント抜去術</t>
    <phoneticPr fontId="2"/>
  </si>
  <si>
    <t>K000</t>
    <phoneticPr fontId="2"/>
  </si>
  <si>
    <t>松果体腫瘍</t>
    <rPh sb="0" eb="1">
      <t>マツ</t>
    </rPh>
    <rPh sb="1" eb="2">
      <t>ハタシ</t>
    </rPh>
    <rPh sb="2" eb="3">
      <t>カラダ</t>
    </rPh>
    <rPh sb="3" eb="5">
      <t>シュヨウ</t>
    </rPh>
    <phoneticPr fontId="2"/>
  </si>
  <si>
    <t>眼窩腫瘍</t>
    <rPh sb="0" eb="2">
      <t>ガンカ</t>
    </rPh>
    <rPh sb="2" eb="4">
      <t>シュヨウ</t>
    </rPh>
    <phoneticPr fontId="2"/>
  </si>
  <si>
    <t>K178-3,2</t>
    <phoneticPr fontId="2"/>
  </si>
  <si>
    <t>経皮的脳血栓回収術</t>
    <rPh sb="0" eb="1">
      <t>ケイ</t>
    </rPh>
    <rPh sb="1" eb="2">
      <t>ヒ</t>
    </rPh>
    <rPh sb="2" eb="3">
      <t>テキ</t>
    </rPh>
    <rPh sb="3" eb="6">
      <t>ノウケッセン</t>
    </rPh>
    <rPh sb="6" eb="8">
      <t>カイシュウ</t>
    </rPh>
    <rPh sb="8" eb="9">
      <t>ジュツ</t>
    </rPh>
    <phoneticPr fontId="2"/>
  </si>
  <si>
    <t>K178-4</t>
    <phoneticPr fontId="2"/>
  </si>
  <si>
    <t>異所性ホルモン産生腫瘍</t>
    <rPh sb="0" eb="1">
      <t>コト</t>
    </rPh>
    <rPh sb="1" eb="2">
      <t>トコロ</t>
    </rPh>
    <rPh sb="2" eb="3">
      <t>セイ</t>
    </rPh>
    <rPh sb="7" eb="9">
      <t>サンセイ</t>
    </rPh>
    <rPh sb="9" eb="11">
      <t>シュヨウ</t>
    </rPh>
    <phoneticPr fontId="2"/>
  </si>
  <si>
    <t>眼底腫瘍</t>
    <rPh sb="0" eb="2">
      <t>ガンテイ</t>
    </rPh>
    <rPh sb="2" eb="4">
      <t>シュヨウ</t>
    </rPh>
    <phoneticPr fontId="2"/>
  </si>
  <si>
    <t>K615,3</t>
    <phoneticPr fontId="2"/>
  </si>
  <si>
    <t>皮弁作成術</t>
    <rPh sb="0" eb="1">
      <t>ヒ</t>
    </rPh>
    <rPh sb="1" eb="2">
      <t>ベン</t>
    </rPh>
    <rPh sb="2" eb="4">
      <t>サクセイ</t>
    </rPh>
    <rPh sb="4" eb="5">
      <t>ジュツ</t>
    </rPh>
    <phoneticPr fontId="2"/>
  </si>
  <si>
    <t>K015</t>
    <phoneticPr fontId="2"/>
  </si>
  <si>
    <t>血管塞栓術</t>
    <rPh sb="0" eb="2">
      <t>ケッカン</t>
    </rPh>
    <rPh sb="2" eb="4">
      <t>ソクセン</t>
    </rPh>
    <rPh sb="4" eb="5">
      <t>ジュツ</t>
    </rPh>
    <phoneticPr fontId="2"/>
  </si>
  <si>
    <t>K093</t>
    <phoneticPr fontId="2"/>
  </si>
  <si>
    <t>四肢の血管拡張術・血栓除去術</t>
    <rPh sb="0" eb="2">
      <t>シシ</t>
    </rPh>
    <rPh sb="3" eb="5">
      <t>ケッカン</t>
    </rPh>
    <rPh sb="5" eb="7">
      <t>カクチョウ</t>
    </rPh>
    <rPh sb="7" eb="8">
      <t>ジュツ</t>
    </rPh>
    <rPh sb="9" eb="11">
      <t>ケッセン</t>
    </rPh>
    <rPh sb="11" eb="13">
      <t>ジョキョ</t>
    </rPh>
    <rPh sb="13" eb="14">
      <t>ジュツ</t>
    </rPh>
    <phoneticPr fontId="2"/>
  </si>
  <si>
    <t>内視鏡下経鼻的腫瘍摘出術</t>
    <rPh sb="0" eb="3">
      <t>ナイシキョウ</t>
    </rPh>
    <rPh sb="3" eb="4">
      <t>カ</t>
    </rPh>
    <phoneticPr fontId="2"/>
  </si>
  <si>
    <t>髄液漏閉鎖術</t>
    <rPh sb="0" eb="2">
      <t>ズイエキ</t>
    </rPh>
    <rPh sb="2" eb="3">
      <t>ロウ</t>
    </rPh>
    <rPh sb="3" eb="5">
      <t>ヘイサ</t>
    </rPh>
    <rPh sb="5" eb="6">
      <t>ジュツ</t>
    </rPh>
    <phoneticPr fontId="2"/>
  </si>
  <si>
    <t>内視鏡下脳内血腫除去術</t>
    <rPh sb="0" eb="3">
      <t>ナイシキョウ</t>
    </rPh>
    <rPh sb="3" eb="4">
      <t>カ</t>
    </rPh>
    <rPh sb="4" eb="6">
      <t>ノウナイ</t>
    </rPh>
    <rPh sb="6" eb="8">
      <t>ケッシュ</t>
    </rPh>
    <rPh sb="8" eb="10">
      <t>ジョキョ</t>
    </rPh>
    <rPh sb="10" eb="11">
      <t>ジュツ</t>
    </rPh>
    <phoneticPr fontId="2"/>
  </si>
  <si>
    <t>動脈血栓内膜摘出術（内頸動脈）</t>
    <rPh sb="0" eb="2">
      <t>ドウミャク</t>
    </rPh>
    <rPh sb="2" eb="4">
      <t>ケッセン</t>
    </rPh>
    <rPh sb="4" eb="6">
      <t>ナイマク</t>
    </rPh>
    <rPh sb="6" eb="8">
      <t>テキシュツ</t>
    </rPh>
    <rPh sb="8" eb="9">
      <t>ジュツ</t>
    </rPh>
    <rPh sb="10" eb="14">
      <t>ナイケイドウミャク</t>
    </rPh>
    <phoneticPr fontId="2"/>
  </si>
  <si>
    <t>K164-5</t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</si>
  <si>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</si>
  <si>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区分１（大橋Dr指摘）</t>
    <rPh sb="0" eb="2">
      <t>クブン</t>
    </rPh>
    <rPh sb="4" eb="6">
      <t>オオハシ</t>
    </rPh>
    <rPh sb="8" eb="10">
      <t>シテキ</t>
    </rPh>
    <phoneticPr fontId="2"/>
  </si>
  <si>
    <t>K171-2</t>
    <phoneticPr fontId="2"/>
  </si>
  <si>
    <t>副咽頭間隙腫瘍摘出術</t>
    <rPh sb="0" eb="1">
      <t>フク</t>
    </rPh>
    <rPh sb="1" eb="3">
      <t>イントウ</t>
    </rPh>
    <rPh sb="3" eb="5">
      <t>カンゲキ</t>
    </rPh>
    <rPh sb="5" eb="7">
      <t>シュヨウ</t>
    </rPh>
    <rPh sb="7" eb="9">
      <t>テキシュツ</t>
    </rPh>
    <rPh sb="9" eb="10">
      <t>ジュツ</t>
    </rPh>
    <phoneticPr fontId="2"/>
  </si>
  <si>
    <t>K379</t>
    <phoneticPr fontId="2"/>
  </si>
  <si>
    <t>脳膿瘍排膿術</t>
    <rPh sb="0" eb="1">
      <t>ノウ</t>
    </rPh>
    <rPh sb="1" eb="3">
      <t>ノウヨウ</t>
    </rPh>
    <rPh sb="3" eb="5">
      <t>ハイノウ</t>
    </rPh>
    <rPh sb="5" eb="6">
      <t>ジュツ</t>
    </rPh>
    <phoneticPr fontId="2"/>
  </si>
  <si>
    <t>K150</t>
    <phoneticPr fontId="2"/>
  </si>
  <si>
    <t>穿頭脳室ドレナージ術</t>
    <rPh sb="0" eb="1">
      <t>セン</t>
    </rPh>
    <rPh sb="1" eb="2">
      <t>トウ</t>
    </rPh>
    <rPh sb="2" eb="4">
      <t>ノウシツ</t>
    </rPh>
    <rPh sb="9" eb="10">
      <t>ジュツ</t>
    </rPh>
    <phoneticPr fontId="2"/>
  </si>
  <si>
    <t>水頭症手術（シャント再建術）</t>
    <rPh sb="0" eb="3">
      <t>スイトウショウ</t>
    </rPh>
    <rPh sb="3" eb="5">
      <t>シュジュツ</t>
    </rPh>
    <rPh sb="10" eb="13">
      <t>サイケンジュツ</t>
    </rPh>
    <phoneticPr fontId="2"/>
  </si>
  <si>
    <t>K022</t>
    <phoneticPr fontId="2"/>
  </si>
  <si>
    <t>組織拡張器による再建手術</t>
    <rPh sb="0" eb="2">
      <t>ソシキ</t>
    </rPh>
    <rPh sb="2" eb="4">
      <t>カクチョウ</t>
    </rPh>
    <rPh sb="4" eb="5">
      <t>キ</t>
    </rPh>
    <rPh sb="8" eb="10">
      <t>サイケン</t>
    </rPh>
    <rPh sb="10" eb="12">
      <t>シュジュツ</t>
    </rPh>
    <phoneticPr fontId="2"/>
  </si>
  <si>
    <t>脳動脈瘤被包術</t>
    <rPh sb="0" eb="1">
      <t>ノウ</t>
    </rPh>
    <rPh sb="1" eb="4">
      <t>ドウミャクリュウ</t>
    </rPh>
    <rPh sb="4" eb="5">
      <t>ヒ</t>
    </rPh>
    <rPh sb="5" eb="6">
      <t>ホウ</t>
    </rPh>
    <rPh sb="6" eb="7">
      <t>ジュツ</t>
    </rPh>
    <phoneticPr fontId="2"/>
  </si>
  <si>
    <t>K175</t>
    <phoneticPr fontId="2"/>
  </si>
  <si>
    <t>創傷処理</t>
    <rPh sb="0" eb="2">
      <t>ソウショウ</t>
    </rPh>
    <rPh sb="2" eb="4">
      <t>ショリ</t>
    </rPh>
    <phoneticPr fontId="2"/>
  </si>
  <si>
    <t>海綿状血管腫</t>
    <rPh sb="0" eb="3">
      <t>カイメンジョウ</t>
    </rPh>
    <rPh sb="3" eb="5">
      <t>ケッカン</t>
    </rPh>
    <rPh sb="5" eb="6">
      <t>シュ</t>
    </rPh>
    <phoneticPr fontId="2"/>
  </si>
  <si>
    <t>頭蓋内腫瘤摘出術</t>
    <rPh sb="0" eb="2">
      <t>ズガイ</t>
    </rPh>
    <rPh sb="2" eb="3">
      <t>ナイ</t>
    </rPh>
    <rPh sb="3" eb="5">
      <t>シュリュウ</t>
    </rPh>
    <rPh sb="5" eb="7">
      <t>テキシュツ</t>
    </rPh>
    <rPh sb="7" eb="8">
      <t>ジュツ</t>
    </rPh>
    <phoneticPr fontId="2"/>
  </si>
  <si>
    <t>K167</t>
    <phoneticPr fontId="2"/>
  </si>
  <si>
    <t>デブリードマン</t>
    <phoneticPr fontId="2"/>
  </si>
  <si>
    <t>K002</t>
    <phoneticPr fontId="2"/>
  </si>
  <si>
    <t>広範囲頭蓋底腫瘍切除・再建術</t>
    <rPh sb="0" eb="3">
      <t>コウハンイ</t>
    </rPh>
    <rPh sb="3" eb="5">
      <t>ズガイ</t>
    </rPh>
    <rPh sb="5" eb="6">
      <t>テイ</t>
    </rPh>
    <rPh sb="6" eb="8">
      <t>シュヨウ</t>
    </rPh>
    <rPh sb="8" eb="10">
      <t>セツジョ</t>
    </rPh>
    <rPh sb="11" eb="14">
      <t>サイケンジュツ</t>
    </rPh>
    <phoneticPr fontId="2"/>
  </si>
  <si>
    <t>K151-2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</si>
</sst>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i/>
      <sz val="9.5"/>
      <name val="ＭＳ Ｐゴシック"/>
      <family val="3"/>
      <charset val="128"/>
    </font>
    <font>
      <b/>
      <sz val="9.5"/>
      <name val="HGPｺﾞｼｯｸE"/>
      <family val="3"/>
      <charset val="128"/>
    </font>
    <font>
      <b/>
      <sz val="9.5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sz val="7"/>
      <name val="ＭＳ Ｐゴシック"/>
      <family val="3"/>
      <charset val="128"/>
    </font>
    <font>
      <b/>
      <i/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0" xfId="0" applyFont="1"/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4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0" fillId="2" borderId="33" xfId="0" applyFont="1" applyFill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10" fillId="2" borderId="37" xfId="0" applyFont="1" applyFill="1" applyBorder="1" applyAlignment="1">
      <alignment vertical="center"/>
    </xf>
    <xf numFmtId="0" fontId="4" fillId="0" borderId="35" xfId="0" applyFont="1" applyBorder="1"/>
    <xf numFmtId="0" fontId="10" fillId="2" borderId="38" xfId="0" applyFont="1" applyFill="1" applyBorder="1" applyAlignment="1">
      <alignment vertical="center"/>
    </xf>
    <xf numFmtId="0" fontId="10" fillId="2" borderId="39" xfId="0" applyFont="1" applyFill="1" applyBorder="1" applyAlignment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/>
    </xf>
    <xf numFmtId="0" fontId="16" fillId="2" borderId="39" xfId="0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6" fillId="0" borderId="0" xfId="0" applyFont="1" applyAlignment="1"/>
    <xf numFmtId="0" fontId="13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16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5"/>
  <sheetViews>
    <sheetView tabSelected="1" zoomScaleNormal="100" workbookViewId="0">
      <pane ySplit="6" topLeftCell="A45" activePane="bottomLeft" state="frozen"/>
      <selection activeCell="G32" sqref="G32"/>
      <selection pane="bottomLeft" sqref="A1:O1"/>
    </sheetView>
  </sheetViews>
  <sheetFormatPr defaultRowHeight="13.5" x14ac:dyDescent="0.15"/>
  <cols>
    <col min="1" max="1" width="27.75" customWidth="1"/>
    <col min="2" max="2" width="5.75" customWidth="1"/>
    <col min="3" max="14" width="4.875" customWidth="1"/>
    <col min="15" max="15" width="5.5" customWidth="1"/>
    <col min="16" max="16" width="5.25" bestFit="1" customWidth="1"/>
    <col min="18" max="18" width="4.75" bestFit="1" customWidth="1"/>
    <col min="19" max="19" width="3.75" bestFit="1" customWidth="1"/>
    <col min="257" max="257" width="27.75" customWidth="1"/>
    <col min="258" max="258" width="5.75" customWidth="1"/>
    <col min="259" max="270" width="4.875" customWidth="1"/>
    <col min="271" max="271" width="5.5" customWidth="1"/>
    <col min="272" max="272" width="5.25" bestFit="1" customWidth="1"/>
    <col min="274" max="274" width="4.75" bestFit="1" customWidth="1"/>
    <col min="275" max="275" width="3.75" bestFit="1" customWidth="1"/>
    <col min="513" max="513" width="27.75" customWidth="1"/>
    <col min="514" max="514" width="5.75" customWidth="1"/>
    <col min="515" max="526" width="4.875" customWidth="1"/>
    <col min="527" max="527" width="5.5" customWidth="1"/>
    <col min="528" max="528" width="5.25" bestFit="1" customWidth="1"/>
    <col min="530" max="530" width="4.75" bestFit="1" customWidth="1"/>
    <col min="531" max="531" width="3.75" bestFit="1" customWidth="1"/>
    <col min="769" max="769" width="27.75" customWidth="1"/>
    <col min="770" max="770" width="5.75" customWidth="1"/>
    <col min="771" max="782" width="4.875" customWidth="1"/>
    <col min="783" max="783" width="5.5" customWidth="1"/>
    <col min="784" max="784" width="5.25" bestFit="1" customWidth="1"/>
    <col min="786" max="786" width="4.75" bestFit="1" customWidth="1"/>
    <col min="787" max="787" width="3.75" bestFit="1" customWidth="1"/>
    <col min="1025" max="1025" width="27.75" customWidth="1"/>
    <col min="1026" max="1026" width="5.75" customWidth="1"/>
    <col min="1027" max="1038" width="4.875" customWidth="1"/>
    <col min="1039" max="1039" width="5.5" customWidth="1"/>
    <col min="1040" max="1040" width="5.25" bestFit="1" customWidth="1"/>
    <col min="1042" max="1042" width="4.75" bestFit="1" customWidth="1"/>
    <col min="1043" max="1043" width="3.75" bestFit="1" customWidth="1"/>
    <col min="1281" max="1281" width="27.75" customWidth="1"/>
    <col min="1282" max="1282" width="5.75" customWidth="1"/>
    <col min="1283" max="1294" width="4.875" customWidth="1"/>
    <col min="1295" max="1295" width="5.5" customWidth="1"/>
    <col min="1296" max="1296" width="5.25" bestFit="1" customWidth="1"/>
    <col min="1298" max="1298" width="4.75" bestFit="1" customWidth="1"/>
    <col min="1299" max="1299" width="3.75" bestFit="1" customWidth="1"/>
    <col min="1537" max="1537" width="27.75" customWidth="1"/>
    <col min="1538" max="1538" width="5.75" customWidth="1"/>
    <col min="1539" max="1550" width="4.875" customWidth="1"/>
    <col min="1551" max="1551" width="5.5" customWidth="1"/>
    <col min="1552" max="1552" width="5.25" bestFit="1" customWidth="1"/>
    <col min="1554" max="1554" width="4.75" bestFit="1" customWidth="1"/>
    <col min="1555" max="1555" width="3.75" bestFit="1" customWidth="1"/>
    <col min="1793" max="1793" width="27.75" customWidth="1"/>
    <col min="1794" max="1794" width="5.75" customWidth="1"/>
    <col min="1795" max="1806" width="4.875" customWidth="1"/>
    <col min="1807" max="1807" width="5.5" customWidth="1"/>
    <col min="1808" max="1808" width="5.25" bestFit="1" customWidth="1"/>
    <col min="1810" max="1810" width="4.75" bestFit="1" customWidth="1"/>
    <col min="1811" max="1811" width="3.75" bestFit="1" customWidth="1"/>
    <col min="2049" max="2049" width="27.75" customWidth="1"/>
    <col min="2050" max="2050" width="5.75" customWidth="1"/>
    <col min="2051" max="2062" width="4.875" customWidth="1"/>
    <col min="2063" max="2063" width="5.5" customWidth="1"/>
    <col min="2064" max="2064" width="5.25" bestFit="1" customWidth="1"/>
    <col min="2066" max="2066" width="4.75" bestFit="1" customWidth="1"/>
    <col min="2067" max="2067" width="3.75" bestFit="1" customWidth="1"/>
    <col min="2305" max="2305" width="27.75" customWidth="1"/>
    <col min="2306" max="2306" width="5.75" customWidth="1"/>
    <col min="2307" max="2318" width="4.875" customWidth="1"/>
    <col min="2319" max="2319" width="5.5" customWidth="1"/>
    <col min="2320" max="2320" width="5.25" bestFit="1" customWidth="1"/>
    <col min="2322" max="2322" width="4.75" bestFit="1" customWidth="1"/>
    <col min="2323" max="2323" width="3.75" bestFit="1" customWidth="1"/>
    <col min="2561" max="2561" width="27.75" customWidth="1"/>
    <col min="2562" max="2562" width="5.75" customWidth="1"/>
    <col min="2563" max="2574" width="4.875" customWidth="1"/>
    <col min="2575" max="2575" width="5.5" customWidth="1"/>
    <col min="2576" max="2576" width="5.25" bestFit="1" customWidth="1"/>
    <col min="2578" max="2578" width="4.75" bestFit="1" customWidth="1"/>
    <col min="2579" max="2579" width="3.75" bestFit="1" customWidth="1"/>
    <col min="2817" max="2817" width="27.75" customWidth="1"/>
    <col min="2818" max="2818" width="5.75" customWidth="1"/>
    <col min="2819" max="2830" width="4.875" customWidth="1"/>
    <col min="2831" max="2831" width="5.5" customWidth="1"/>
    <col min="2832" max="2832" width="5.25" bestFit="1" customWidth="1"/>
    <col min="2834" max="2834" width="4.75" bestFit="1" customWidth="1"/>
    <col min="2835" max="2835" width="3.75" bestFit="1" customWidth="1"/>
    <col min="3073" max="3073" width="27.75" customWidth="1"/>
    <col min="3074" max="3074" width="5.75" customWidth="1"/>
    <col min="3075" max="3086" width="4.875" customWidth="1"/>
    <col min="3087" max="3087" width="5.5" customWidth="1"/>
    <col min="3088" max="3088" width="5.25" bestFit="1" customWidth="1"/>
    <col min="3090" max="3090" width="4.75" bestFit="1" customWidth="1"/>
    <col min="3091" max="3091" width="3.75" bestFit="1" customWidth="1"/>
    <col min="3329" max="3329" width="27.75" customWidth="1"/>
    <col min="3330" max="3330" width="5.75" customWidth="1"/>
    <col min="3331" max="3342" width="4.875" customWidth="1"/>
    <col min="3343" max="3343" width="5.5" customWidth="1"/>
    <col min="3344" max="3344" width="5.25" bestFit="1" customWidth="1"/>
    <col min="3346" max="3346" width="4.75" bestFit="1" customWidth="1"/>
    <col min="3347" max="3347" width="3.75" bestFit="1" customWidth="1"/>
    <col min="3585" max="3585" width="27.75" customWidth="1"/>
    <col min="3586" max="3586" width="5.75" customWidth="1"/>
    <col min="3587" max="3598" width="4.875" customWidth="1"/>
    <col min="3599" max="3599" width="5.5" customWidth="1"/>
    <col min="3600" max="3600" width="5.25" bestFit="1" customWidth="1"/>
    <col min="3602" max="3602" width="4.75" bestFit="1" customWidth="1"/>
    <col min="3603" max="3603" width="3.75" bestFit="1" customWidth="1"/>
    <col min="3841" max="3841" width="27.75" customWidth="1"/>
    <col min="3842" max="3842" width="5.75" customWidth="1"/>
    <col min="3843" max="3854" width="4.875" customWidth="1"/>
    <col min="3855" max="3855" width="5.5" customWidth="1"/>
    <col min="3856" max="3856" width="5.25" bestFit="1" customWidth="1"/>
    <col min="3858" max="3858" width="4.75" bestFit="1" customWidth="1"/>
    <col min="3859" max="3859" width="3.75" bestFit="1" customWidth="1"/>
    <col min="4097" max="4097" width="27.75" customWidth="1"/>
    <col min="4098" max="4098" width="5.75" customWidth="1"/>
    <col min="4099" max="4110" width="4.875" customWidth="1"/>
    <col min="4111" max="4111" width="5.5" customWidth="1"/>
    <col min="4112" max="4112" width="5.25" bestFit="1" customWidth="1"/>
    <col min="4114" max="4114" width="4.75" bestFit="1" customWidth="1"/>
    <col min="4115" max="4115" width="3.75" bestFit="1" customWidth="1"/>
    <col min="4353" max="4353" width="27.75" customWidth="1"/>
    <col min="4354" max="4354" width="5.75" customWidth="1"/>
    <col min="4355" max="4366" width="4.875" customWidth="1"/>
    <col min="4367" max="4367" width="5.5" customWidth="1"/>
    <col min="4368" max="4368" width="5.25" bestFit="1" customWidth="1"/>
    <col min="4370" max="4370" width="4.75" bestFit="1" customWidth="1"/>
    <col min="4371" max="4371" width="3.75" bestFit="1" customWidth="1"/>
    <col min="4609" max="4609" width="27.75" customWidth="1"/>
    <col min="4610" max="4610" width="5.75" customWidth="1"/>
    <col min="4611" max="4622" width="4.875" customWidth="1"/>
    <col min="4623" max="4623" width="5.5" customWidth="1"/>
    <col min="4624" max="4624" width="5.25" bestFit="1" customWidth="1"/>
    <col min="4626" max="4626" width="4.75" bestFit="1" customWidth="1"/>
    <col min="4627" max="4627" width="3.75" bestFit="1" customWidth="1"/>
    <col min="4865" max="4865" width="27.75" customWidth="1"/>
    <col min="4866" max="4866" width="5.75" customWidth="1"/>
    <col min="4867" max="4878" width="4.875" customWidth="1"/>
    <col min="4879" max="4879" width="5.5" customWidth="1"/>
    <col min="4880" max="4880" width="5.25" bestFit="1" customWidth="1"/>
    <col min="4882" max="4882" width="4.75" bestFit="1" customWidth="1"/>
    <col min="4883" max="4883" width="3.75" bestFit="1" customWidth="1"/>
    <col min="5121" max="5121" width="27.75" customWidth="1"/>
    <col min="5122" max="5122" width="5.75" customWidth="1"/>
    <col min="5123" max="5134" width="4.875" customWidth="1"/>
    <col min="5135" max="5135" width="5.5" customWidth="1"/>
    <col min="5136" max="5136" width="5.25" bestFit="1" customWidth="1"/>
    <col min="5138" max="5138" width="4.75" bestFit="1" customWidth="1"/>
    <col min="5139" max="5139" width="3.75" bestFit="1" customWidth="1"/>
    <col min="5377" max="5377" width="27.75" customWidth="1"/>
    <col min="5378" max="5378" width="5.75" customWidth="1"/>
    <col min="5379" max="5390" width="4.875" customWidth="1"/>
    <col min="5391" max="5391" width="5.5" customWidth="1"/>
    <col min="5392" max="5392" width="5.25" bestFit="1" customWidth="1"/>
    <col min="5394" max="5394" width="4.75" bestFit="1" customWidth="1"/>
    <col min="5395" max="5395" width="3.75" bestFit="1" customWidth="1"/>
    <col min="5633" max="5633" width="27.75" customWidth="1"/>
    <col min="5634" max="5634" width="5.75" customWidth="1"/>
    <col min="5635" max="5646" width="4.875" customWidth="1"/>
    <col min="5647" max="5647" width="5.5" customWidth="1"/>
    <col min="5648" max="5648" width="5.25" bestFit="1" customWidth="1"/>
    <col min="5650" max="5650" width="4.75" bestFit="1" customWidth="1"/>
    <col min="5651" max="5651" width="3.75" bestFit="1" customWidth="1"/>
    <col min="5889" max="5889" width="27.75" customWidth="1"/>
    <col min="5890" max="5890" width="5.75" customWidth="1"/>
    <col min="5891" max="5902" width="4.875" customWidth="1"/>
    <col min="5903" max="5903" width="5.5" customWidth="1"/>
    <col min="5904" max="5904" width="5.25" bestFit="1" customWidth="1"/>
    <col min="5906" max="5906" width="4.75" bestFit="1" customWidth="1"/>
    <col min="5907" max="5907" width="3.75" bestFit="1" customWidth="1"/>
    <col min="6145" max="6145" width="27.75" customWidth="1"/>
    <col min="6146" max="6146" width="5.75" customWidth="1"/>
    <col min="6147" max="6158" width="4.875" customWidth="1"/>
    <col min="6159" max="6159" width="5.5" customWidth="1"/>
    <col min="6160" max="6160" width="5.25" bestFit="1" customWidth="1"/>
    <col min="6162" max="6162" width="4.75" bestFit="1" customWidth="1"/>
    <col min="6163" max="6163" width="3.75" bestFit="1" customWidth="1"/>
    <col min="6401" max="6401" width="27.75" customWidth="1"/>
    <col min="6402" max="6402" width="5.75" customWidth="1"/>
    <col min="6403" max="6414" width="4.875" customWidth="1"/>
    <col min="6415" max="6415" width="5.5" customWidth="1"/>
    <col min="6416" max="6416" width="5.25" bestFit="1" customWidth="1"/>
    <col min="6418" max="6418" width="4.75" bestFit="1" customWidth="1"/>
    <col min="6419" max="6419" width="3.75" bestFit="1" customWidth="1"/>
    <col min="6657" max="6657" width="27.75" customWidth="1"/>
    <col min="6658" max="6658" width="5.75" customWidth="1"/>
    <col min="6659" max="6670" width="4.875" customWidth="1"/>
    <col min="6671" max="6671" width="5.5" customWidth="1"/>
    <col min="6672" max="6672" width="5.25" bestFit="1" customWidth="1"/>
    <col min="6674" max="6674" width="4.75" bestFit="1" customWidth="1"/>
    <col min="6675" max="6675" width="3.75" bestFit="1" customWidth="1"/>
    <col min="6913" max="6913" width="27.75" customWidth="1"/>
    <col min="6914" max="6914" width="5.75" customWidth="1"/>
    <col min="6915" max="6926" width="4.875" customWidth="1"/>
    <col min="6927" max="6927" width="5.5" customWidth="1"/>
    <col min="6928" max="6928" width="5.25" bestFit="1" customWidth="1"/>
    <col min="6930" max="6930" width="4.75" bestFit="1" customWidth="1"/>
    <col min="6931" max="6931" width="3.75" bestFit="1" customWidth="1"/>
    <col min="7169" max="7169" width="27.75" customWidth="1"/>
    <col min="7170" max="7170" width="5.75" customWidth="1"/>
    <col min="7171" max="7182" width="4.875" customWidth="1"/>
    <col min="7183" max="7183" width="5.5" customWidth="1"/>
    <col min="7184" max="7184" width="5.25" bestFit="1" customWidth="1"/>
    <col min="7186" max="7186" width="4.75" bestFit="1" customWidth="1"/>
    <col min="7187" max="7187" width="3.75" bestFit="1" customWidth="1"/>
    <col min="7425" max="7425" width="27.75" customWidth="1"/>
    <col min="7426" max="7426" width="5.75" customWidth="1"/>
    <col min="7427" max="7438" width="4.875" customWidth="1"/>
    <col min="7439" max="7439" width="5.5" customWidth="1"/>
    <col min="7440" max="7440" width="5.25" bestFit="1" customWidth="1"/>
    <col min="7442" max="7442" width="4.75" bestFit="1" customWidth="1"/>
    <col min="7443" max="7443" width="3.75" bestFit="1" customWidth="1"/>
    <col min="7681" max="7681" width="27.75" customWidth="1"/>
    <col min="7682" max="7682" width="5.75" customWidth="1"/>
    <col min="7683" max="7694" width="4.875" customWidth="1"/>
    <col min="7695" max="7695" width="5.5" customWidth="1"/>
    <col min="7696" max="7696" width="5.25" bestFit="1" customWidth="1"/>
    <col min="7698" max="7698" width="4.75" bestFit="1" customWidth="1"/>
    <col min="7699" max="7699" width="3.75" bestFit="1" customWidth="1"/>
    <col min="7937" max="7937" width="27.75" customWidth="1"/>
    <col min="7938" max="7938" width="5.75" customWidth="1"/>
    <col min="7939" max="7950" width="4.875" customWidth="1"/>
    <col min="7951" max="7951" width="5.5" customWidth="1"/>
    <col min="7952" max="7952" width="5.25" bestFit="1" customWidth="1"/>
    <col min="7954" max="7954" width="4.75" bestFit="1" customWidth="1"/>
    <col min="7955" max="7955" width="3.75" bestFit="1" customWidth="1"/>
    <col min="8193" max="8193" width="27.75" customWidth="1"/>
    <col min="8194" max="8194" width="5.75" customWidth="1"/>
    <col min="8195" max="8206" width="4.875" customWidth="1"/>
    <col min="8207" max="8207" width="5.5" customWidth="1"/>
    <col min="8208" max="8208" width="5.25" bestFit="1" customWidth="1"/>
    <col min="8210" max="8210" width="4.75" bestFit="1" customWidth="1"/>
    <col min="8211" max="8211" width="3.75" bestFit="1" customWidth="1"/>
    <col min="8449" max="8449" width="27.75" customWidth="1"/>
    <col min="8450" max="8450" width="5.75" customWidth="1"/>
    <col min="8451" max="8462" width="4.875" customWidth="1"/>
    <col min="8463" max="8463" width="5.5" customWidth="1"/>
    <col min="8464" max="8464" width="5.25" bestFit="1" customWidth="1"/>
    <col min="8466" max="8466" width="4.75" bestFit="1" customWidth="1"/>
    <col min="8467" max="8467" width="3.75" bestFit="1" customWidth="1"/>
    <col min="8705" max="8705" width="27.75" customWidth="1"/>
    <col min="8706" max="8706" width="5.75" customWidth="1"/>
    <col min="8707" max="8718" width="4.875" customWidth="1"/>
    <col min="8719" max="8719" width="5.5" customWidth="1"/>
    <col min="8720" max="8720" width="5.25" bestFit="1" customWidth="1"/>
    <col min="8722" max="8722" width="4.75" bestFit="1" customWidth="1"/>
    <col min="8723" max="8723" width="3.75" bestFit="1" customWidth="1"/>
    <col min="8961" max="8961" width="27.75" customWidth="1"/>
    <col min="8962" max="8962" width="5.75" customWidth="1"/>
    <col min="8963" max="8974" width="4.875" customWidth="1"/>
    <col min="8975" max="8975" width="5.5" customWidth="1"/>
    <col min="8976" max="8976" width="5.25" bestFit="1" customWidth="1"/>
    <col min="8978" max="8978" width="4.75" bestFit="1" customWidth="1"/>
    <col min="8979" max="8979" width="3.75" bestFit="1" customWidth="1"/>
    <col min="9217" max="9217" width="27.75" customWidth="1"/>
    <col min="9218" max="9218" width="5.75" customWidth="1"/>
    <col min="9219" max="9230" width="4.875" customWidth="1"/>
    <col min="9231" max="9231" width="5.5" customWidth="1"/>
    <col min="9232" max="9232" width="5.25" bestFit="1" customWidth="1"/>
    <col min="9234" max="9234" width="4.75" bestFit="1" customWidth="1"/>
    <col min="9235" max="9235" width="3.75" bestFit="1" customWidth="1"/>
    <col min="9473" max="9473" width="27.75" customWidth="1"/>
    <col min="9474" max="9474" width="5.75" customWidth="1"/>
    <col min="9475" max="9486" width="4.875" customWidth="1"/>
    <col min="9487" max="9487" width="5.5" customWidth="1"/>
    <col min="9488" max="9488" width="5.25" bestFit="1" customWidth="1"/>
    <col min="9490" max="9490" width="4.75" bestFit="1" customWidth="1"/>
    <col min="9491" max="9491" width="3.75" bestFit="1" customWidth="1"/>
    <col min="9729" max="9729" width="27.75" customWidth="1"/>
    <col min="9730" max="9730" width="5.75" customWidth="1"/>
    <col min="9731" max="9742" width="4.875" customWidth="1"/>
    <col min="9743" max="9743" width="5.5" customWidth="1"/>
    <col min="9744" max="9744" width="5.25" bestFit="1" customWidth="1"/>
    <col min="9746" max="9746" width="4.75" bestFit="1" customWidth="1"/>
    <col min="9747" max="9747" width="3.75" bestFit="1" customWidth="1"/>
    <col min="9985" max="9985" width="27.75" customWidth="1"/>
    <col min="9986" max="9986" width="5.75" customWidth="1"/>
    <col min="9987" max="9998" width="4.875" customWidth="1"/>
    <col min="9999" max="9999" width="5.5" customWidth="1"/>
    <col min="10000" max="10000" width="5.25" bestFit="1" customWidth="1"/>
    <col min="10002" max="10002" width="4.75" bestFit="1" customWidth="1"/>
    <col min="10003" max="10003" width="3.75" bestFit="1" customWidth="1"/>
    <col min="10241" max="10241" width="27.75" customWidth="1"/>
    <col min="10242" max="10242" width="5.75" customWidth="1"/>
    <col min="10243" max="10254" width="4.875" customWidth="1"/>
    <col min="10255" max="10255" width="5.5" customWidth="1"/>
    <col min="10256" max="10256" width="5.25" bestFit="1" customWidth="1"/>
    <col min="10258" max="10258" width="4.75" bestFit="1" customWidth="1"/>
    <col min="10259" max="10259" width="3.75" bestFit="1" customWidth="1"/>
    <col min="10497" max="10497" width="27.75" customWidth="1"/>
    <col min="10498" max="10498" width="5.75" customWidth="1"/>
    <col min="10499" max="10510" width="4.875" customWidth="1"/>
    <col min="10511" max="10511" width="5.5" customWidth="1"/>
    <col min="10512" max="10512" width="5.25" bestFit="1" customWidth="1"/>
    <col min="10514" max="10514" width="4.75" bestFit="1" customWidth="1"/>
    <col min="10515" max="10515" width="3.75" bestFit="1" customWidth="1"/>
    <col min="10753" max="10753" width="27.75" customWidth="1"/>
    <col min="10754" max="10754" width="5.75" customWidth="1"/>
    <col min="10755" max="10766" width="4.875" customWidth="1"/>
    <col min="10767" max="10767" width="5.5" customWidth="1"/>
    <col min="10768" max="10768" width="5.25" bestFit="1" customWidth="1"/>
    <col min="10770" max="10770" width="4.75" bestFit="1" customWidth="1"/>
    <col min="10771" max="10771" width="3.75" bestFit="1" customWidth="1"/>
    <col min="11009" max="11009" width="27.75" customWidth="1"/>
    <col min="11010" max="11010" width="5.75" customWidth="1"/>
    <col min="11011" max="11022" width="4.875" customWidth="1"/>
    <col min="11023" max="11023" width="5.5" customWidth="1"/>
    <col min="11024" max="11024" width="5.25" bestFit="1" customWidth="1"/>
    <col min="11026" max="11026" width="4.75" bestFit="1" customWidth="1"/>
    <col min="11027" max="11027" width="3.75" bestFit="1" customWidth="1"/>
    <col min="11265" max="11265" width="27.75" customWidth="1"/>
    <col min="11266" max="11266" width="5.75" customWidth="1"/>
    <col min="11267" max="11278" width="4.875" customWidth="1"/>
    <col min="11279" max="11279" width="5.5" customWidth="1"/>
    <col min="11280" max="11280" width="5.25" bestFit="1" customWidth="1"/>
    <col min="11282" max="11282" width="4.75" bestFit="1" customWidth="1"/>
    <col min="11283" max="11283" width="3.75" bestFit="1" customWidth="1"/>
    <col min="11521" max="11521" width="27.75" customWidth="1"/>
    <col min="11522" max="11522" width="5.75" customWidth="1"/>
    <col min="11523" max="11534" width="4.875" customWidth="1"/>
    <col min="11535" max="11535" width="5.5" customWidth="1"/>
    <col min="11536" max="11536" width="5.25" bestFit="1" customWidth="1"/>
    <col min="11538" max="11538" width="4.75" bestFit="1" customWidth="1"/>
    <col min="11539" max="11539" width="3.75" bestFit="1" customWidth="1"/>
    <col min="11777" max="11777" width="27.75" customWidth="1"/>
    <col min="11778" max="11778" width="5.75" customWidth="1"/>
    <col min="11779" max="11790" width="4.875" customWidth="1"/>
    <col min="11791" max="11791" width="5.5" customWidth="1"/>
    <col min="11792" max="11792" width="5.25" bestFit="1" customWidth="1"/>
    <col min="11794" max="11794" width="4.75" bestFit="1" customWidth="1"/>
    <col min="11795" max="11795" width="3.75" bestFit="1" customWidth="1"/>
    <col min="12033" max="12033" width="27.75" customWidth="1"/>
    <col min="12034" max="12034" width="5.75" customWidth="1"/>
    <col min="12035" max="12046" width="4.875" customWidth="1"/>
    <col min="12047" max="12047" width="5.5" customWidth="1"/>
    <col min="12048" max="12048" width="5.25" bestFit="1" customWidth="1"/>
    <col min="12050" max="12050" width="4.75" bestFit="1" customWidth="1"/>
    <col min="12051" max="12051" width="3.75" bestFit="1" customWidth="1"/>
    <col min="12289" max="12289" width="27.75" customWidth="1"/>
    <col min="12290" max="12290" width="5.75" customWidth="1"/>
    <col min="12291" max="12302" width="4.875" customWidth="1"/>
    <col min="12303" max="12303" width="5.5" customWidth="1"/>
    <col min="12304" max="12304" width="5.25" bestFit="1" customWidth="1"/>
    <col min="12306" max="12306" width="4.75" bestFit="1" customWidth="1"/>
    <col min="12307" max="12307" width="3.75" bestFit="1" customWidth="1"/>
    <col min="12545" max="12545" width="27.75" customWidth="1"/>
    <col min="12546" max="12546" width="5.75" customWidth="1"/>
    <col min="12547" max="12558" width="4.875" customWidth="1"/>
    <col min="12559" max="12559" width="5.5" customWidth="1"/>
    <col min="12560" max="12560" width="5.25" bestFit="1" customWidth="1"/>
    <col min="12562" max="12562" width="4.75" bestFit="1" customWidth="1"/>
    <col min="12563" max="12563" width="3.75" bestFit="1" customWidth="1"/>
    <col min="12801" max="12801" width="27.75" customWidth="1"/>
    <col min="12802" max="12802" width="5.75" customWidth="1"/>
    <col min="12803" max="12814" width="4.875" customWidth="1"/>
    <col min="12815" max="12815" width="5.5" customWidth="1"/>
    <col min="12816" max="12816" width="5.25" bestFit="1" customWidth="1"/>
    <col min="12818" max="12818" width="4.75" bestFit="1" customWidth="1"/>
    <col min="12819" max="12819" width="3.75" bestFit="1" customWidth="1"/>
    <col min="13057" max="13057" width="27.75" customWidth="1"/>
    <col min="13058" max="13058" width="5.75" customWidth="1"/>
    <col min="13059" max="13070" width="4.875" customWidth="1"/>
    <col min="13071" max="13071" width="5.5" customWidth="1"/>
    <col min="13072" max="13072" width="5.25" bestFit="1" customWidth="1"/>
    <col min="13074" max="13074" width="4.75" bestFit="1" customWidth="1"/>
    <col min="13075" max="13075" width="3.75" bestFit="1" customWidth="1"/>
    <col min="13313" max="13313" width="27.75" customWidth="1"/>
    <col min="13314" max="13314" width="5.75" customWidth="1"/>
    <col min="13315" max="13326" width="4.875" customWidth="1"/>
    <col min="13327" max="13327" width="5.5" customWidth="1"/>
    <col min="13328" max="13328" width="5.25" bestFit="1" customWidth="1"/>
    <col min="13330" max="13330" width="4.75" bestFit="1" customWidth="1"/>
    <col min="13331" max="13331" width="3.75" bestFit="1" customWidth="1"/>
    <col min="13569" max="13569" width="27.75" customWidth="1"/>
    <col min="13570" max="13570" width="5.75" customWidth="1"/>
    <col min="13571" max="13582" width="4.875" customWidth="1"/>
    <col min="13583" max="13583" width="5.5" customWidth="1"/>
    <col min="13584" max="13584" width="5.25" bestFit="1" customWidth="1"/>
    <col min="13586" max="13586" width="4.75" bestFit="1" customWidth="1"/>
    <col min="13587" max="13587" width="3.75" bestFit="1" customWidth="1"/>
    <col min="13825" max="13825" width="27.75" customWidth="1"/>
    <col min="13826" max="13826" width="5.75" customWidth="1"/>
    <col min="13827" max="13838" width="4.875" customWidth="1"/>
    <col min="13839" max="13839" width="5.5" customWidth="1"/>
    <col min="13840" max="13840" width="5.25" bestFit="1" customWidth="1"/>
    <col min="13842" max="13842" width="4.75" bestFit="1" customWidth="1"/>
    <col min="13843" max="13843" width="3.75" bestFit="1" customWidth="1"/>
    <col min="14081" max="14081" width="27.75" customWidth="1"/>
    <col min="14082" max="14082" width="5.75" customWidth="1"/>
    <col min="14083" max="14094" width="4.875" customWidth="1"/>
    <col min="14095" max="14095" width="5.5" customWidth="1"/>
    <col min="14096" max="14096" width="5.25" bestFit="1" customWidth="1"/>
    <col min="14098" max="14098" width="4.75" bestFit="1" customWidth="1"/>
    <col min="14099" max="14099" width="3.75" bestFit="1" customWidth="1"/>
    <col min="14337" max="14337" width="27.75" customWidth="1"/>
    <col min="14338" max="14338" width="5.75" customWidth="1"/>
    <col min="14339" max="14350" width="4.875" customWidth="1"/>
    <col min="14351" max="14351" width="5.5" customWidth="1"/>
    <col min="14352" max="14352" width="5.25" bestFit="1" customWidth="1"/>
    <col min="14354" max="14354" width="4.75" bestFit="1" customWidth="1"/>
    <col min="14355" max="14355" width="3.75" bestFit="1" customWidth="1"/>
    <col min="14593" max="14593" width="27.75" customWidth="1"/>
    <col min="14594" max="14594" width="5.75" customWidth="1"/>
    <col min="14595" max="14606" width="4.875" customWidth="1"/>
    <col min="14607" max="14607" width="5.5" customWidth="1"/>
    <col min="14608" max="14608" width="5.25" bestFit="1" customWidth="1"/>
    <col min="14610" max="14610" width="4.75" bestFit="1" customWidth="1"/>
    <col min="14611" max="14611" width="3.75" bestFit="1" customWidth="1"/>
    <col min="14849" max="14849" width="27.75" customWidth="1"/>
    <col min="14850" max="14850" width="5.75" customWidth="1"/>
    <col min="14851" max="14862" width="4.875" customWidth="1"/>
    <col min="14863" max="14863" width="5.5" customWidth="1"/>
    <col min="14864" max="14864" width="5.25" bestFit="1" customWidth="1"/>
    <col min="14866" max="14866" width="4.75" bestFit="1" customWidth="1"/>
    <col min="14867" max="14867" width="3.75" bestFit="1" customWidth="1"/>
    <col min="15105" max="15105" width="27.75" customWidth="1"/>
    <col min="15106" max="15106" width="5.75" customWidth="1"/>
    <col min="15107" max="15118" width="4.875" customWidth="1"/>
    <col min="15119" max="15119" width="5.5" customWidth="1"/>
    <col min="15120" max="15120" width="5.25" bestFit="1" customWidth="1"/>
    <col min="15122" max="15122" width="4.75" bestFit="1" customWidth="1"/>
    <col min="15123" max="15123" width="3.75" bestFit="1" customWidth="1"/>
    <col min="15361" max="15361" width="27.75" customWidth="1"/>
    <col min="15362" max="15362" width="5.75" customWidth="1"/>
    <col min="15363" max="15374" width="4.875" customWidth="1"/>
    <col min="15375" max="15375" width="5.5" customWidth="1"/>
    <col min="15376" max="15376" width="5.25" bestFit="1" customWidth="1"/>
    <col min="15378" max="15378" width="4.75" bestFit="1" customWidth="1"/>
    <col min="15379" max="15379" width="3.75" bestFit="1" customWidth="1"/>
    <col min="15617" max="15617" width="27.75" customWidth="1"/>
    <col min="15618" max="15618" width="5.75" customWidth="1"/>
    <col min="15619" max="15630" width="4.875" customWidth="1"/>
    <col min="15631" max="15631" width="5.5" customWidth="1"/>
    <col min="15632" max="15632" width="5.25" bestFit="1" customWidth="1"/>
    <col min="15634" max="15634" width="4.75" bestFit="1" customWidth="1"/>
    <col min="15635" max="15635" width="3.75" bestFit="1" customWidth="1"/>
    <col min="15873" max="15873" width="27.75" customWidth="1"/>
    <col min="15874" max="15874" width="5.75" customWidth="1"/>
    <col min="15875" max="15886" width="4.875" customWidth="1"/>
    <col min="15887" max="15887" width="5.5" customWidth="1"/>
    <col min="15888" max="15888" width="5.25" bestFit="1" customWidth="1"/>
    <col min="15890" max="15890" width="4.75" bestFit="1" customWidth="1"/>
    <col min="15891" max="15891" width="3.75" bestFit="1" customWidth="1"/>
    <col min="16129" max="16129" width="27.75" customWidth="1"/>
    <col min="16130" max="16130" width="5.75" customWidth="1"/>
    <col min="16131" max="16142" width="4.875" customWidth="1"/>
    <col min="16143" max="16143" width="5.5" customWidth="1"/>
    <col min="16144" max="16144" width="5.25" bestFit="1" customWidth="1"/>
    <col min="16146" max="16146" width="4.75" bestFit="1" customWidth="1"/>
    <col min="16147" max="16147" width="3.75" bestFit="1" customWidth="1"/>
  </cols>
  <sheetData>
    <row r="1" spans="1:19" ht="18.75" customHeight="1" x14ac:dyDescent="0.15">
      <c r="A1" s="92" t="s">
        <v>25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1"/>
      <c r="Q1" s="93" t="s">
        <v>20</v>
      </c>
      <c r="R1" s="95">
        <f>O8+O10+O13+O14+O39+O41+O9+O40</f>
        <v>65</v>
      </c>
      <c r="S1" s="97" t="s">
        <v>26</v>
      </c>
    </row>
    <row r="2" spans="1:19" ht="14.25" customHeight="1" thickBot="1" x14ac:dyDescent="0.2">
      <c r="A2" s="3" t="s">
        <v>125</v>
      </c>
      <c r="B2" s="4"/>
      <c r="C2" s="5"/>
      <c r="D2" s="5"/>
      <c r="E2" s="5"/>
      <c r="F2" s="5"/>
      <c r="G2" s="5"/>
      <c r="H2" s="5"/>
      <c r="I2" s="5"/>
      <c r="J2" s="5"/>
      <c r="K2" s="5"/>
      <c r="L2" s="6" t="s">
        <v>27</v>
      </c>
      <c r="M2" s="7"/>
      <c r="N2" s="5"/>
      <c r="O2" s="5"/>
      <c r="P2" s="1"/>
      <c r="Q2" s="94"/>
      <c r="R2" s="96"/>
      <c r="S2" s="98"/>
    </row>
    <row r="3" spans="1:19" ht="13.5" customHeight="1" x14ac:dyDescent="0.15">
      <c r="A3" s="77" t="s">
        <v>0</v>
      </c>
      <c r="B3" s="99" t="s">
        <v>70</v>
      </c>
      <c r="C3" s="9" t="s">
        <v>28</v>
      </c>
      <c r="D3" s="10" t="s">
        <v>29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1" t="s">
        <v>16</v>
      </c>
      <c r="O3" s="8" t="s">
        <v>17</v>
      </c>
      <c r="P3" s="1"/>
      <c r="Q3" s="102" t="s">
        <v>21</v>
      </c>
      <c r="R3" s="104">
        <f>O24+O25+O34+O35+O50</f>
        <v>27</v>
      </c>
      <c r="S3" s="106" t="s">
        <v>26</v>
      </c>
    </row>
    <row r="4" spans="1:19" ht="13.5" customHeight="1" x14ac:dyDescent="0.15">
      <c r="A4" s="78" t="s">
        <v>1</v>
      </c>
      <c r="B4" s="100"/>
      <c r="C4" s="52">
        <f t="shared" ref="C4:N4" si="0">C7+C12+C21+C28+C33+C37+C43+C55</f>
        <v>12</v>
      </c>
      <c r="D4" s="52">
        <f t="shared" si="0"/>
        <v>14</v>
      </c>
      <c r="E4" s="52">
        <f t="shared" si="0"/>
        <v>19</v>
      </c>
      <c r="F4" s="52">
        <f t="shared" si="0"/>
        <v>14</v>
      </c>
      <c r="G4" s="52">
        <f t="shared" si="0"/>
        <v>13</v>
      </c>
      <c r="H4" s="52">
        <f t="shared" si="0"/>
        <v>21</v>
      </c>
      <c r="I4" s="52">
        <f t="shared" si="0"/>
        <v>9</v>
      </c>
      <c r="J4" s="52">
        <f t="shared" si="0"/>
        <v>10</v>
      </c>
      <c r="K4" s="52">
        <f t="shared" si="0"/>
        <v>15</v>
      </c>
      <c r="L4" s="52">
        <f t="shared" si="0"/>
        <v>18</v>
      </c>
      <c r="M4" s="52">
        <f t="shared" si="0"/>
        <v>9</v>
      </c>
      <c r="N4" s="52">
        <f t="shared" si="0"/>
        <v>14</v>
      </c>
      <c r="O4" s="53">
        <f>SUM(C4:N4)</f>
        <v>168</v>
      </c>
      <c r="P4" s="1"/>
      <c r="Q4" s="103"/>
      <c r="R4" s="105"/>
      <c r="S4" s="107"/>
    </row>
    <row r="5" spans="1:19" ht="13.5" customHeight="1" thickBot="1" x14ac:dyDescent="0.2">
      <c r="A5" s="79" t="s">
        <v>2</v>
      </c>
      <c r="B5" s="101"/>
      <c r="C5" s="54">
        <f>C67</f>
        <v>14</v>
      </c>
      <c r="D5" s="55">
        <f>D67</f>
        <v>12</v>
      </c>
      <c r="E5" s="55">
        <f t="shared" ref="E5:N5" si="1">E67</f>
        <v>15</v>
      </c>
      <c r="F5" s="55">
        <f t="shared" si="1"/>
        <v>12</v>
      </c>
      <c r="G5" s="55">
        <f t="shared" si="1"/>
        <v>11</v>
      </c>
      <c r="H5" s="55">
        <f t="shared" si="1"/>
        <v>28</v>
      </c>
      <c r="I5" s="55">
        <f t="shared" si="1"/>
        <v>23</v>
      </c>
      <c r="J5" s="55">
        <f t="shared" si="1"/>
        <v>23</v>
      </c>
      <c r="K5" s="55">
        <f t="shared" si="1"/>
        <v>15</v>
      </c>
      <c r="L5" s="55">
        <f t="shared" si="1"/>
        <v>18</v>
      </c>
      <c r="M5" s="55">
        <f t="shared" si="1"/>
        <v>18</v>
      </c>
      <c r="N5" s="56">
        <f t="shared" si="1"/>
        <v>21</v>
      </c>
      <c r="O5" s="57">
        <f>O67</f>
        <v>210</v>
      </c>
      <c r="P5" s="1"/>
    </row>
    <row r="6" spans="1:19" s="2" customFormat="1" ht="7.5" customHeight="1" thickTop="1" thickBo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9" s="18" customFormat="1" ht="12" customHeight="1" x14ac:dyDescent="0.15">
      <c r="A7" s="59" t="s">
        <v>102</v>
      </c>
      <c r="B7" s="66"/>
      <c r="C7" s="14">
        <f t="shared" ref="C7:N7" si="2">SUM(C8:C11)</f>
        <v>4</v>
      </c>
      <c r="D7" s="15">
        <f t="shared" si="2"/>
        <v>2</v>
      </c>
      <c r="E7" s="15">
        <f t="shared" si="2"/>
        <v>5</v>
      </c>
      <c r="F7" s="15">
        <f t="shared" si="2"/>
        <v>4</v>
      </c>
      <c r="G7" s="15">
        <f t="shared" si="2"/>
        <v>3</v>
      </c>
      <c r="H7" s="15">
        <f t="shared" si="2"/>
        <v>6</v>
      </c>
      <c r="I7" s="15">
        <f t="shared" si="2"/>
        <v>3</v>
      </c>
      <c r="J7" s="15">
        <f t="shared" si="2"/>
        <v>5</v>
      </c>
      <c r="K7" s="15">
        <f t="shared" si="2"/>
        <v>3</v>
      </c>
      <c r="L7" s="15">
        <f t="shared" si="2"/>
        <v>4</v>
      </c>
      <c r="M7" s="15">
        <f t="shared" si="2"/>
        <v>6</v>
      </c>
      <c r="N7" s="15">
        <f t="shared" si="2"/>
        <v>4</v>
      </c>
      <c r="O7" s="17">
        <f>SUM(C7:N7)</f>
        <v>49</v>
      </c>
      <c r="P7" s="83"/>
    </row>
    <row r="8" spans="1:19" s="2" customFormat="1" ht="10.5" customHeight="1" x14ac:dyDescent="0.15">
      <c r="A8" s="61" t="s">
        <v>34</v>
      </c>
      <c r="B8" s="68" t="s">
        <v>77</v>
      </c>
      <c r="C8" s="24">
        <v>3</v>
      </c>
      <c r="D8" s="25"/>
      <c r="E8" s="25">
        <v>3</v>
      </c>
      <c r="F8" s="25">
        <v>4</v>
      </c>
      <c r="G8" s="25">
        <v>3</v>
      </c>
      <c r="H8" s="25">
        <v>2</v>
      </c>
      <c r="I8" s="25">
        <v>3</v>
      </c>
      <c r="J8" s="25">
        <v>2</v>
      </c>
      <c r="K8" s="25">
        <v>2</v>
      </c>
      <c r="L8" s="25">
        <v>4</v>
      </c>
      <c r="M8" s="25">
        <v>5</v>
      </c>
      <c r="N8" s="26">
        <v>3</v>
      </c>
      <c r="O8" s="27">
        <f t="shared" ref="O8:O72" si="3">SUM(C8:N8)</f>
        <v>34</v>
      </c>
      <c r="P8" s="84" t="s">
        <v>20</v>
      </c>
    </row>
    <row r="9" spans="1:19" s="2" customFormat="1" ht="10.5" customHeight="1" x14ac:dyDescent="0.15">
      <c r="A9" s="61" t="s">
        <v>120</v>
      </c>
      <c r="B9" s="68" t="s">
        <v>127</v>
      </c>
      <c r="C9" s="24">
        <v>1</v>
      </c>
      <c r="D9" s="25">
        <v>1</v>
      </c>
      <c r="E9" s="25">
        <v>2</v>
      </c>
      <c r="F9" s="25"/>
      <c r="G9" s="25"/>
      <c r="H9" s="25">
        <v>4</v>
      </c>
      <c r="I9" s="25"/>
      <c r="J9" s="25">
        <v>3</v>
      </c>
      <c r="K9" s="25">
        <v>1</v>
      </c>
      <c r="L9" s="25"/>
      <c r="M9" s="25">
        <v>1</v>
      </c>
      <c r="N9" s="80"/>
      <c r="O9" s="31">
        <f t="shared" si="3"/>
        <v>13</v>
      </c>
      <c r="P9" s="84" t="s">
        <v>126</v>
      </c>
    </row>
    <row r="10" spans="1:19" s="2" customFormat="1" ht="10.5" customHeight="1" x14ac:dyDescent="0.15">
      <c r="A10" s="62" t="s">
        <v>144</v>
      </c>
      <c r="B10" s="69" t="s">
        <v>145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88">
        <v>1</v>
      </c>
      <c r="O10" s="31">
        <f t="shared" ref="O10" si="4">SUM(C10:N10)</f>
        <v>1</v>
      </c>
      <c r="P10" s="84" t="s">
        <v>20</v>
      </c>
    </row>
    <row r="11" spans="1:19" s="2" customFormat="1" ht="10.5" customHeight="1" thickBot="1" x14ac:dyDescent="0.2">
      <c r="A11" s="89" t="s">
        <v>128</v>
      </c>
      <c r="B11" s="90" t="s">
        <v>129</v>
      </c>
      <c r="C11" s="91"/>
      <c r="D11" s="81">
        <v>1</v>
      </c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31">
        <f t="shared" si="3"/>
        <v>1</v>
      </c>
      <c r="P11" s="84"/>
    </row>
    <row r="12" spans="1:19" s="18" customFormat="1" ht="12" customHeight="1" x14ac:dyDescent="0.15">
      <c r="A12" s="59" t="s">
        <v>30</v>
      </c>
      <c r="B12" s="66"/>
      <c r="C12" s="14">
        <f t="shared" ref="C12:N12" si="5">SUM(C13:C20)</f>
        <v>0</v>
      </c>
      <c r="D12" s="15">
        <f t="shared" si="5"/>
        <v>2</v>
      </c>
      <c r="E12" s="15">
        <f t="shared" si="5"/>
        <v>3</v>
      </c>
      <c r="F12" s="15">
        <f t="shared" si="5"/>
        <v>2</v>
      </c>
      <c r="G12" s="15">
        <f t="shared" si="5"/>
        <v>1</v>
      </c>
      <c r="H12" s="15">
        <f t="shared" si="5"/>
        <v>3</v>
      </c>
      <c r="I12" s="15">
        <f t="shared" si="5"/>
        <v>2</v>
      </c>
      <c r="J12" s="15">
        <f t="shared" si="5"/>
        <v>0</v>
      </c>
      <c r="K12" s="15">
        <f t="shared" si="5"/>
        <v>1</v>
      </c>
      <c r="L12" s="15">
        <f t="shared" si="5"/>
        <v>2</v>
      </c>
      <c r="M12" s="15">
        <f t="shared" si="5"/>
        <v>1</v>
      </c>
      <c r="N12" s="16">
        <f t="shared" si="5"/>
        <v>2</v>
      </c>
      <c r="O12" s="17">
        <f t="shared" si="3"/>
        <v>19</v>
      </c>
      <c r="P12" s="83"/>
    </row>
    <row r="13" spans="1:19" s="2" customFormat="1" ht="10.5" customHeight="1" x14ac:dyDescent="0.15">
      <c r="A13" s="60" t="s">
        <v>31</v>
      </c>
      <c r="B13" s="67" t="s">
        <v>71</v>
      </c>
      <c r="C13" s="19"/>
      <c r="D13" s="20">
        <v>1</v>
      </c>
      <c r="E13" s="20">
        <v>3</v>
      </c>
      <c r="F13" s="20"/>
      <c r="G13" s="20">
        <v>1</v>
      </c>
      <c r="H13" s="20">
        <v>1</v>
      </c>
      <c r="I13" s="20"/>
      <c r="J13" s="20"/>
      <c r="K13" s="20">
        <v>1</v>
      </c>
      <c r="L13" s="20">
        <v>1</v>
      </c>
      <c r="M13" s="20">
        <v>1</v>
      </c>
      <c r="N13" s="21"/>
      <c r="O13" s="22">
        <f t="shared" si="3"/>
        <v>9</v>
      </c>
      <c r="P13" s="84" t="s">
        <v>20</v>
      </c>
    </row>
    <row r="14" spans="1:19" s="2" customFormat="1" ht="10.5" customHeight="1" x14ac:dyDescent="0.15">
      <c r="A14" s="60" t="s">
        <v>69</v>
      </c>
      <c r="B14" s="67" t="s">
        <v>72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7">
        <f t="shared" si="3"/>
        <v>0</v>
      </c>
      <c r="P14" s="84" t="s">
        <v>20</v>
      </c>
    </row>
    <row r="15" spans="1:19" s="2" customFormat="1" ht="10.5" customHeight="1" x14ac:dyDescent="0.15">
      <c r="A15" s="61" t="s">
        <v>122</v>
      </c>
      <c r="B15" s="68" t="s">
        <v>124</v>
      </c>
      <c r="C15" s="24"/>
      <c r="D15" s="25"/>
      <c r="E15" s="25"/>
      <c r="F15" s="25"/>
      <c r="G15" s="25"/>
      <c r="H15" s="25"/>
      <c r="I15" s="25">
        <v>1</v>
      </c>
      <c r="J15" s="25"/>
      <c r="K15" s="25"/>
      <c r="L15" s="25"/>
      <c r="M15" s="25"/>
      <c r="N15" s="26"/>
      <c r="O15" s="27">
        <f t="shared" si="3"/>
        <v>1</v>
      </c>
      <c r="P15" s="84"/>
    </row>
    <row r="16" spans="1:19" s="2" customFormat="1" ht="10.5" customHeight="1" x14ac:dyDescent="0.15">
      <c r="A16" s="61" t="s">
        <v>32</v>
      </c>
      <c r="B16" s="68" t="s">
        <v>73</v>
      </c>
      <c r="C16" s="24"/>
      <c r="D16" s="25"/>
      <c r="E16" s="25"/>
      <c r="F16" s="25">
        <v>1</v>
      </c>
      <c r="G16" s="25"/>
      <c r="H16" s="25">
        <v>1</v>
      </c>
      <c r="I16" s="25"/>
      <c r="J16" s="25"/>
      <c r="K16" s="25"/>
      <c r="L16" s="25">
        <v>1</v>
      </c>
      <c r="M16" s="25"/>
      <c r="N16" s="26">
        <v>1</v>
      </c>
      <c r="O16" s="27">
        <f t="shared" si="3"/>
        <v>4</v>
      </c>
      <c r="P16" s="85"/>
    </row>
    <row r="17" spans="1:16" s="2" customFormat="1" ht="10.5" customHeight="1" x14ac:dyDescent="0.15">
      <c r="A17" s="61" t="s">
        <v>33</v>
      </c>
      <c r="B17" s="68" t="s">
        <v>74</v>
      </c>
      <c r="C17" s="24"/>
      <c r="D17" s="25"/>
      <c r="E17" s="25"/>
      <c r="F17" s="25">
        <v>1</v>
      </c>
      <c r="G17" s="25"/>
      <c r="H17" s="25"/>
      <c r="I17" s="25"/>
      <c r="J17" s="25"/>
      <c r="K17" s="25"/>
      <c r="L17" s="25"/>
      <c r="M17" s="25"/>
      <c r="N17" s="26"/>
      <c r="O17" s="27">
        <f t="shared" si="3"/>
        <v>1</v>
      </c>
      <c r="P17" s="85"/>
    </row>
    <row r="18" spans="1:16" s="2" customFormat="1" ht="10.5" customHeight="1" x14ac:dyDescent="0.15">
      <c r="A18" s="61" t="s">
        <v>123</v>
      </c>
      <c r="B18" s="68" t="s">
        <v>75</v>
      </c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27">
        <f t="shared" si="3"/>
        <v>0</v>
      </c>
      <c r="P18" s="85"/>
    </row>
    <row r="19" spans="1:16" s="2" customFormat="1" ht="10.5" customHeight="1" x14ac:dyDescent="0.15">
      <c r="A19" s="61" t="s">
        <v>64</v>
      </c>
      <c r="B19" s="68" t="s">
        <v>76</v>
      </c>
      <c r="C19" s="24"/>
      <c r="D19" s="25">
        <v>1</v>
      </c>
      <c r="E19" s="25"/>
      <c r="F19" s="25"/>
      <c r="G19" s="25"/>
      <c r="H19" s="25"/>
      <c r="I19" s="25">
        <v>1</v>
      </c>
      <c r="J19" s="25"/>
      <c r="K19" s="25"/>
      <c r="L19" s="25"/>
      <c r="M19" s="25"/>
      <c r="N19" s="26">
        <v>1</v>
      </c>
      <c r="O19" s="27">
        <f t="shared" si="3"/>
        <v>3</v>
      </c>
      <c r="P19" s="85"/>
    </row>
    <row r="20" spans="1:16" s="2" customFormat="1" ht="10.5" customHeight="1" x14ac:dyDescent="0.15">
      <c r="A20" s="61" t="s">
        <v>136</v>
      </c>
      <c r="B20" s="68" t="s">
        <v>137</v>
      </c>
      <c r="C20" s="24"/>
      <c r="D20" s="25"/>
      <c r="E20" s="25"/>
      <c r="F20" s="25"/>
      <c r="G20" s="25"/>
      <c r="H20" s="25">
        <v>1</v>
      </c>
      <c r="I20" s="25"/>
      <c r="J20" s="25"/>
      <c r="K20" s="25"/>
      <c r="L20" s="25"/>
      <c r="M20" s="25"/>
      <c r="N20" s="26"/>
      <c r="O20" s="27">
        <f t="shared" si="3"/>
        <v>1</v>
      </c>
      <c r="P20" s="85"/>
    </row>
    <row r="21" spans="1:16" s="35" customFormat="1" ht="12" x14ac:dyDescent="0.15">
      <c r="A21" s="63" t="s">
        <v>19</v>
      </c>
      <c r="B21" s="70"/>
      <c r="C21" s="32">
        <f>SUM(C22:C27)</f>
        <v>4</v>
      </c>
      <c r="D21" s="32">
        <f>SUM(D22:D27)</f>
        <v>2</v>
      </c>
      <c r="E21" s="32">
        <f>SUM(E22:E27)</f>
        <v>4</v>
      </c>
      <c r="F21" s="32">
        <f>SUM(F22:F27)</f>
        <v>3</v>
      </c>
      <c r="G21" s="32">
        <f t="shared" ref="G21:M21" si="6">SUM(G22:G27)</f>
        <v>1</v>
      </c>
      <c r="H21" s="32">
        <f t="shared" si="6"/>
        <v>5</v>
      </c>
      <c r="I21" s="32">
        <f t="shared" si="6"/>
        <v>2</v>
      </c>
      <c r="J21" s="32">
        <f t="shared" si="6"/>
        <v>2</v>
      </c>
      <c r="K21" s="32">
        <f t="shared" si="6"/>
        <v>7</v>
      </c>
      <c r="L21" s="32">
        <f t="shared" si="6"/>
        <v>4</v>
      </c>
      <c r="M21" s="32">
        <f t="shared" si="6"/>
        <v>1</v>
      </c>
      <c r="N21" s="32">
        <f>SUM(N22:N27)</f>
        <v>3</v>
      </c>
      <c r="O21" s="33">
        <f t="shared" si="3"/>
        <v>38</v>
      </c>
      <c r="P21" s="86"/>
    </row>
    <row r="22" spans="1:16" s="2" customFormat="1" ht="10.5" x14ac:dyDescent="0.15">
      <c r="A22" s="60" t="s">
        <v>119</v>
      </c>
      <c r="B22" s="67" t="s">
        <v>109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2">
        <f t="shared" si="3"/>
        <v>0</v>
      </c>
      <c r="P22" s="85"/>
    </row>
    <row r="23" spans="1:16" s="2" customFormat="1" ht="10.5" x14ac:dyDescent="0.15">
      <c r="A23" s="61" t="s">
        <v>110</v>
      </c>
      <c r="B23" s="68" t="s">
        <v>111</v>
      </c>
      <c r="C23" s="24">
        <v>1</v>
      </c>
      <c r="D23" s="25"/>
      <c r="E23" s="25"/>
      <c r="F23" s="25"/>
      <c r="G23" s="25"/>
      <c r="H23" s="25"/>
      <c r="I23" s="25"/>
      <c r="J23" s="25">
        <v>1</v>
      </c>
      <c r="K23" s="25">
        <v>2</v>
      </c>
      <c r="L23" s="25">
        <v>1</v>
      </c>
      <c r="M23" s="25"/>
      <c r="N23" s="26"/>
      <c r="O23" s="27">
        <f t="shared" si="3"/>
        <v>5</v>
      </c>
      <c r="P23" s="85"/>
    </row>
    <row r="24" spans="1:16" s="2" customFormat="1" ht="10.5" x14ac:dyDescent="0.15">
      <c r="A24" s="61" t="s">
        <v>18</v>
      </c>
      <c r="B24" s="68" t="s">
        <v>80</v>
      </c>
      <c r="C24" s="24">
        <v>1</v>
      </c>
      <c r="D24" s="25">
        <v>2</v>
      </c>
      <c r="E24" s="25">
        <v>1</v>
      </c>
      <c r="F24" s="25">
        <v>2</v>
      </c>
      <c r="G24" s="25"/>
      <c r="H24" s="25">
        <v>1</v>
      </c>
      <c r="I24" s="25"/>
      <c r="J24" s="25"/>
      <c r="K24" s="25">
        <v>2</v>
      </c>
      <c r="L24" s="25">
        <v>1</v>
      </c>
      <c r="M24" s="25">
        <v>1</v>
      </c>
      <c r="N24" s="26"/>
      <c r="O24" s="27">
        <f t="shared" si="3"/>
        <v>11</v>
      </c>
      <c r="P24" s="84" t="s">
        <v>21</v>
      </c>
    </row>
    <row r="25" spans="1:16" s="2" customFormat="1" ht="10.5" x14ac:dyDescent="0.15">
      <c r="A25" s="61" t="s">
        <v>36</v>
      </c>
      <c r="B25" s="68" t="s">
        <v>81</v>
      </c>
      <c r="C25" s="24"/>
      <c r="D25" s="25"/>
      <c r="E25" s="25">
        <v>2</v>
      </c>
      <c r="F25" s="25"/>
      <c r="G25" s="25"/>
      <c r="H25" s="25">
        <v>1</v>
      </c>
      <c r="I25" s="25">
        <v>1</v>
      </c>
      <c r="J25" s="25"/>
      <c r="K25" s="25">
        <v>2</v>
      </c>
      <c r="L25" s="25"/>
      <c r="M25" s="25"/>
      <c r="N25" s="26">
        <v>1</v>
      </c>
      <c r="O25" s="27">
        <f t="shared" si="3"/>
        <v>7</v>
      </c>
      <c r="P25" s="84" t="s">
        <v>21</v>
      </c>
    </row>
    <row r="26" spans="1:16" s="2" customFormat="1" ht="10.5" x14ac:dyDescent="0.15">
      <c r="A26" s="62" t="s">
        <v>117</v>
      </c>
      <c r="B26" s="69" t="s">
        <v>114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  <c r="O26" s="27">
        <f t="shared" si="3"/>
        <v>0</v>
      </c>
      <c r="P26" s="84"/>
    </row>
    <row r="27" spans="1:16" s="2" customFormat="1" ht="10.5" x14ac:dyDescent="0.15">
      <c r="A27" s="62" t="s">
        <v>103</v>
      </c>
      <c r="B27" s="69" t="s">
        <v>82</v>
      </c>
      <c r="C27" s="28">
        <v>2</v>
      </c>
      <c r="D27" s="29"/>
      <c r="E27" s="29">
        <v>1</v>
      </c>
      <c r="F27" s="29">
        <v>1</v>
      </c>
      <c r="G27" s="29">
        <v>1</v>
      </c>
      <c r="H27" s="29">
        <v>3</v>
      </c>
      <c r="I27" s="29">
        <v>1</v>
      </c>
      <c r="J27" s="29">
        <v>1</v>
      </c>
      <c r="K27" s="29">
        <v>1</v>
      </c>
      <c r="L27" s="29">
        <v>2</v>
      </c>
      <c r="M27" s="29"/>
      <c r="N27" s="30">
        <v>2</v>
      </c>
      <c r="O27" s="31">
        <f t="shared" si="3"/>
        <v>15</v>
      </c>
      <c r="P27" s="85"/>
    </row>
    <row r="28" spans="1:16" s="35" customFormat="1" ht="12" x14ac:dyDescent="0.15">
      <c r="A28" s="63" t="s">
        <v>4</v>
      </c>
      <c r="B28" s="70"/>
      <c r="C28" s="36">
        <f>SUM(C29:C32)</f>
        <v>4</v>
      </c>
      <c r="D28" s="36">
        <f t="shared" ref="D28:K28" si="7">SUM(D29:D32)</f>
        <v>3</v>
      </c>
      <c r="E28" s="36">
        <f t="shared" si="7"/>
        <v>1</v>
      </c>
      <c r="F28" s="36">
        <f t="shared" si="7"/>
        <v>1</v>
      </c>
      <c r="G28" s="36">
        <f t="shared" si="7"/>
        <v>4</v>
      </c>
      <c r="H28" s="36">
        <f t="shared" si="7"/>
        <v>2</v>
      </c>
      <c r="I28" s="36">
        <f t="shared" si="7"/>
        <v>2</v>
      </c>
      <c r="J28" s="36">
        <f t="shared" si="7"/>
        <v>2</v>
      </c>
      <c r="K28" s="36">
        <f t="shared" si="7"/>
        <v>3</v>
      </c>
      <c r="L28" s="36">
        <f>SUM(L29:L32)</f>
        <v>3</v>
      </c>
      <c r="M28" s="36">
        <f>SUM(M29:M32)</f>
        <v>0</v>
      </c>
      <c r="N28" s="36">
        <f>SUM(N29:N32)</f>
        <v>4</v>
      </c>
      <c r="O28" s="33">
        <f t="shared" si="3"/>
        <v>29</v>
      </c>
      <c r="P28" s="86"/>
    </row>
    <row r="29" spans="1:16" s="2" customFormat="1" ht="10.5" x14ac:dyDescent="0.15">
      <c r="A29" s="60" t="s">
        <v>37</v>
      </c>
      <c r="B29" s="67" t="s">
        <v>83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2">
        <f t="shared" si="3"/>
        <v>0</v>
      </c>
      <c r="P29" s="85"/>
    </row>
    <row r="30" spans="1:16" s="2" customFormat="1" ht="10.5" x14ac:dyDescent="0.15">
      <c r="A30" s="61" t="s">
        <v>38</v>
      </c>
      <c r="B30" s="68" t="s">
        <v>84</v>
      </c>
      <c r="C30" s="24"/>
      <c r="D30" s="25">
        <v>2</v>
      </c>
      <c r="E30" s="25"/>
      <c r="F30" s="25">
        <v>1</v>
      </c>
      <c r="G30" s="25"/>
      <c r="H30" s="25">
        <v>1</v>
      </c>
      <c r="I30" s="25">
        <v>1</v>
      </c>
      <c r="J30" s="25"/>
      <c r="K30" s="25"/>
      <c r="L30" s="25"/>
      <c r="M30" s="25"/>
      <c r="N30" s="26"/>
      <c r="O30" s="27">
        <f t="shared" si="3"/>
        <v>5</v>
      </c>
      <c r="P30" s="85"/>
    </row>
    <row r="31" spans="1:16" s="2" customFormat="1" ht="10.5" x14ac:dyDescent="0.15">
      <c r="A31" s="61" t="s">
        <v>39</v>
      </c>
      <c r="B31" s="68" t="s">
        <v>85</v>
      </c>
      <c r="C31" s="24">
        <v>4</v>
      </c>
      <c r="D31" s="25">
        <v>1</v>
      </c>
      <c r="E31" s="25">
        <v>1</v>
      </c>
      <c r="F31" s="25"/>
      <c r="G31" s="25">
        <v>4</v>
      </c>
      <c r="H31" s="25">
        <v>1</v>
      </c>
      <c r="I31" s="25">
        <v>1</v>
      </c>
      <c r="J31" s="25">
        <v>2</v>
      </c>
      <c r="K31" s="25">
        <v>3</v>
      </c>
      <c r="L31" s="25">
        <v>3</v>
      </c>
      <c r="M31" s="25"/>
      <c r="N31" s="26">
        <v>4</v>
      </c>
      <c r="O31" s="27">
        <f t="shared" si="3"/>
        <v>24</v>
      </c>
      <c r="P31" s="85"/>
    </row>
    <row r="32" spans="1:16" s="2" customFormat="1" ht="10.5" x14ac:dyDescent="0.15">
      <c r="A32" s="62"/>
      <c r="B32" s="69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27">
        <f>SUM(C32:N32)</f>
        <v>0</v>
      </c>
      <c r="P32" s="85"/>
    </row>
    <row r="33" spans="1:16" s="35" customFormat="1" ht="12" x14ac:dyDescent="0.15">
      <c r="A33" s="63" t="s">
        <v>104</v>
      </c>
      <c r="B33" s="70"/>
      <c r="C33" s="36">
        <f>SUM(C34:C36)</f>
        <v>0</v>
      </c>
      <c r="D33" s="36">
        <f t="shared" ref="D33:M33" si="8">SUM(D34:D36)</f>
        <v>1</v>
      </c>
      <c r="E33" s="36">
        <f t="shared" si="8"/>
        <v>3</v>
      </c>
      <c r="F33" s="36">
        <f t="shared" si="8"/>
        <v>2</v>
      </c>
      <c r="G33" s="36">
        <f t="shared" si="8"/>
        <v>0</v>
      </c>
      <c r="H33" s="36">
        <f t="shared" si="8"/>
        <v>2</v>
      </c>
      <c r="I33" s="36">
        <f t="shared" si="8"/>
        <v>0</v>
      </c>
      <c r="J33" s="36">
        <f t="shared" si="8"/>
        <v>0</v>
      </c>
      <c r="K33" s="36">
        <f t="shared" si="8"/>
        <v>1</v>
      </c>
      <c r="L33" s="36">
        <f t="shared" si="8"/>
        <v>1</v>
      </c>
      <c r="M33" s="36">
        <f t="shared" si="8"/>
        <v>0</v>
      </c>
      <c r="N33" s="36">
        <f>SUM(N34:N36)</f>
        <v>0</v>
      </c>
      <c r="O33" s="33">
        <f>SUM(C33:N33)</f>
        <v>10</v>
      </c>
      <c r="P33" s="86"/>
    </row>
    <row r="34" spans="1:16" s="2" customFormat="1" ht="10.5" x14ac:dyDescent="0.15">
      <c r="A34" s="60" t="s">
        <v>40</v>
      </c>
      <c r="B34" s="67" t="s">
        <v>86</v>
      </c>
      <c r="C34" s="19"/>
      <c r="D34" s="20"/>
      <c r="E34" s="20">
        <v>3</v>
      </c>
      <c r="F34" s="20">
        <v>1</v>
      </c>
      <c r="G34" s="20"/>
      <c r="H34" s="20">
        <v>2</v>
      </c>
      <c r="I34" s="20"/>
      <c r="J34" s="20"/>
      <c r="K34" s="20">
        <v>1</v>
      </c>
      <c r="L34" s="20">
        <v>1</v>
      </c>
      <c r="M34" s="20"/>
      <c r="N34" s="21"/>
      <c r="O34" s="22">
        <f>SUM(C34:N34)</f>
        <v>8</v>
      </c>
      <c r="P34" s="84" t="s">
        <v>21</v>
      </c>
    </row>
    <row r="35" spans="1:16" s="2" customFormat="1" ht="10.5" x14ac:dyDescent="0.15">
      <c r="A35" s="61" t="s">
        <v>65</v>
      </c>
      <c r="B35" s="68" t="s">
        <v>86</v>
      </c>
      <c r="C35" s="24"/>
      <c r="D35" s="25">
        <v>1</v>
      </c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27">
        <f>SUM(C35:N35)</f>
        <v>1</v>
      </c>
      <c r="P35" s="84" t="s">
        <v>21</v>
      </c>
    </row>
    <row r="36" spans="1:16" s="2" customFormat="1" ht="10.5" x14ac:dyDescent="0.15">
      <c r="A36" s="61" t="s">
        <v>133</v>
      </c>
      <c r="B36" s="68" t="s">
        <v>86</v>
      </c>
      <c r="C36" s="24"/>
      <c r="D36" s="25"/>
      <c r="E36" s="25"/>
      <c r="F36" s="25">
        <v>1</v>
      </c>
      <c r="G36" s="25"/>
      <c r="H36" s="25"/>
      <c r="I36" s="25"/>
      <c r="J36" s="25"/>
      <c r="K36" s="25"/>
      <c r="L36" s="25"/>
      <c r="M36" s="25"/>
      <c r="N36" s="26"/>
      <c r="O36" s="27">
        <f>SUM(C36:N36)</f>
        <v>1</v>
      </c>
      <c r="P36" s="85"/>
    </row>
    <row r="37" spans="1:16" s="35" customFormat="1" ht="12" x14ac:dyDescent="0.15">
      <c r="A37" s="63" t="s">
        <v>5</v>
      </c>
      <c r="B37" s="70"/>
      <c r="C37" s="32">
        <f t="shared" ref="C37:N37" si="9">SUM(C38:C42)</f>
        <v>0</v>
      </c>
      <c r="D37" s="36">
        <f t="shared" si="9"/>
        <v>1</v>
      </c>
      <c r="E37" s="36">
        <f t="shared" si="9"/>
        <v>2</v>
      </c>
      <c r="F37" s="36">
        <f t="shared" si="9"/>
        <v>0</v>
      </c>
      <c r="G37" s="36">
        <f t="shared" si="9"/>
        <v>2</v>
      </c>
      <c r="H37" s="36">
        <f t="shared" si="9"/>
        <v>0</v>
      </c>
      <c r="I37" s="36">
        <f t="shared" si="9"/>
        <v>0</v>
      </c>
      <c r="J37" s="36">
        <f t="shared" si="9"/>
        <v>0</v>
      </c>
      <c r="K37" s="36">
        <f t="shared" si="9"/>
        <v>0</v>
      </c>
      <c r="L37" s="36">
        <f t="shared" si="9"/>
        <v>2</v>
      </c>
      <c r="M37" s="36">
        <f t="shared" si="9"/>
        <v>0</v>
      </c>
      <c r="N37" s="36">
        <f t="shared" si="9"/>
        <v>1</v>
      </c>
      <c r="O37" s="33">
        <f t="shared" si="3"/>
        <v>8</v>
      </c>
      <c r="P37" s="86"/>
    </row>
    <row r="38" spans="1:16" s="2" customFormat="1" ht="10.5" x14ac:dyDescent="0.15">
      <c r="A38" s="61" t="s">
        <v>41</v>
      </c>
      <c r="B38" s="68" t="s">
        <v>88</v>
      </c>
      <c r="C38" s="24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27">
        <f t="shared" si="3"/>
        <v>0</v>
      </c>
      <c r="P38" s="85"/>
    </row>
    <row r="39" spans="1:16" s="2" customFormat="1" ht="10.5" x14ac:dyDescent="0.15">
      <c r="A39" s="61" t="s">
        <v>42</v>
      </c>
      <c r="B39" s="68" t="s">
        <v>89</v>
      </c>
      <c r="C39" s="2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  <c r="O39" s="27">
        <f t="shared" si="3"/>
        <v>0</v>
      </c>
      <c r="P39" s="84" t="s">
        <v>20</v>
      </c>
    </row>
    <row r="40" spans="1:16" s="2" customFormat="1" ht="10.5" x14ac:dyDescent="0.15">
      <c r="A40" s="61" t="s">
        <v>22</v>
      </c>
      <c r="B40" s="68" t="s">
        <v>90</v>
      </c>
      <c r="C40" s="24"/>
      <c r="D40" s="25">
        <v>1</v>
      </c>
      <c r="E40" s="25">
        <v>2</v>
      </c>
      <c r="F40" s="25"/>
      <c r="G40" s="25">
        <v>2</v>
      </c>
      <c r="H40" s="25"/>
      <c r="I40" s="25"/>
      <c r="J40" s="25"/>
      <c r="K40" s="25"/>
      <c r="L40" s="25">
        <v>2</v>
      </c>
      <c r="M40" s="25"/>
      <c r="N40" s="26">
        <v>1</v>
      </c>
      <c r="O40" s="27">
        <f t="shared" si="3"/>
        <v>8</v>
      </c>
      <c r="P40" s="84" t="s">
        <v>126</v>
      </c>
    </row>
    <row r="41" spans="1:16" s="2" customFormat="1" ht="10.5" customHeight="1" x14ac:dyDescent="0.15">
      <c r="A41" s="61" t="s">
        <v>35</v>
      </c>
      <c r="B41" s="68" t="s">
        <v>78</v>
      </c>
      <c r="C41" s="2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  <c r="O41" s="27">
        <f>SUM(C41:N41)</f>
        <v>0</v>
      </c>
      <c r="P41" s="84" t="s">
        <v>20</v>
      </c>
    </row>
    <row r="42" spans="1:16" s="2" customFormat="1" ht="10.5" x14ac:dyDescent="0.15">
      <c r="A42" s="62"/>
      <c r="B42" s="69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  <c r="O42" s="31">
        <f t="shared" si="3"/>
        <v>0</v>
      </c>
      <c r="P42" s="85"/>
    </row>
    <row r="43" spans="1:16" s="35" customFormat="1" ht="12" x14ac:dyDescent="0.15">
      <c r="A43" s="63" t="s">
        <v>43</v>
      </c>
      <c r="B43" s="70"/>
      <c r="C43" s="32">
        <f t="shared" ref="C43:N43" si="10">SUM(C44:C54)</f>
        <v>0</v>
      </c>
      <c r="D43" s="36">
        <f t="shared" si="10"/>
        <v>2</v>
      </c>
      <c r="E43" s="36">
        <f t="shared" si="10"/>
        <v>1</v>
      </c>
      <c r="F43" s="36">
        <f t="shared" si="10"/>
        <v>2</v>
      </c>
      <c r="G43" s="36">
        <f t="shared" si="10"/>
        <v>1</v>
      </c>
      <c r="H43" s="36">
        <f t="shared" si="10"/>
        <v>3</v>
      </c>
      <c r="I43" s="36">
        <f t="shared" si="10"/>
        <v>0</v>
      </c>
      <c r="J43" s="36">
        <f t="shared" si="10"/>
        <v>0</v>
      </c>
      <c r="K43" s="36">
        <f t="shared" si="10"/>
        <v>0</v>
      </c>
      <c r="L43" s="36">
        <f t="shared" si="10"/>
        <v>1</v>
      </c>
      <c r="M43" s="36">
        <f t="shared" si="10"/>
        <v>1</v>
      </c>
      <c r="N43" s="36">
        <f t="shared" si="10"/>
        <v>0</v>
      </c>
      <c r="O43" s="33">
        <f t="shared" si="3"/>
        <v>11</v>
      </c>
      <c r="P43" s="86"/>
    </row>
    <row r="44" spans="1:16" s="2" customFormat="1" ht="10.5" x14ac:dyDescent="0.15">
      <c r="A44" s="60" t="s">
        <v>6</v>
      </c>
      <c r="B44" s="67" t="s">
        <v>92</v>
      </c>
      <c r="C44" s="1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>
        <f t="shared" si="3"/>
        <v>0</v>
      </c>
      <c r="P44" s="85"/>
    </row>
    <row r="45" spans="1:16" s="2" customFormat="1" ht="10.5" x14ac:dyDescent="0.15">
      <c r="A45" s="61" t="s">
        <v>142</v>
      </c>
      <c r="B45" s="68" t="s">
        <v>143</v>
      </c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>
        <v>1</v>
      </c>
      <c r="N45" s="26"/>
      <c r="O45" s="27">
        <f t="shared" si="3"/>
        <v>1</v>
      </c>
      <c r="P45" s="85"/>
    </row>
    <row r="46" spans="1:16" s="2" customFormat="1" ht="10.5" x14ac:dyDescent="0.15">
      <c r="A46" s="61" t="s">
        <v>130</v>
      </c>
      <c r="B46" s="68" t="s">
        <v>131</v>
      </c>
      <c r="C46" s="24"/>
      <c r="D46" s="25">
        <v>1</v>
      </c>
      <c r="E46" s="25"/>
      <c r="F46" s="25"/>
      <c r="G46" s="25"/>
      <c r="H46" s="25"/>
      <c r="I46" s="25"/>
      <c r="J46" s="25"/>
      <c r="K46" s="25"/>
      <c r="L46" s="25"/>
      <c r="M46" s="25"/>
      <c r="N46" s="26"/>
      <c r="O46" s="27">
        <f t="shared" si="3"/>
        <v>1</v>
      </c>
      <c r="P46" s="85"/>
    </row>
    <row r="47" spans="1:16" s="2" customFormat="1" ht="10.5" customHeight="1" x14ac:dyDescent="0.15">
      <c r="A47" s="61" t="s">
        <v>24</v>
      </c>
      <c r="B47" s="68" t="s">
        <v>79</v>
      </c>
      <c r="C47" s="24"/>
      <c r="D47" s="25">
        <v>1</v>
      </c>
      <c r="E47" s="25"/>
      <c r="F47" s="25"/>
      <c r="G47" s="25"/>
      <c r="H47" s="25"/>
      <c r="I47" s="25"/>
      <c r="J47" s="25"/>
      <c r="K47" s="25"/>
      <c r="L47" s="25"/>
      <c r="M47" s="25"/>
      <c r="N47" s="26"/>
      <c r="O47" s="27">
        <f>SUM(C47:N47)</f>
        <v>1</v>
      </c>
      <c r="P47" s="85"/>
    </row>
    <row r="48" spans="1:16" s="2" customFormat="1" ht="10.5" x14ac:dyDescent="0.15">
      <c r="A48" s="61" t="s">
        <v>121</v>
      </c>
      <c r="B48" s="68" t="s">
        <v>118</v>
      </c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6"/>
      <c r="O48" s="27">
        <f t="shared" si="3"/>
        <v>0</v>
      </c>
      <c r="P48" s="85"/>
    </row>
    <row r="49" spans="1:16" s="2" customFormat="1" ht="10.5" x14ac:dyDescent="0.15">
      <c r="A49" s="61" t="s">
        <v>138</v>
      </c>
      <c r="B49" s="68" t="s">
        <v>106</v>
      </c>
      <c r="C49" s="24"/>
      <c r="D49" s="25"/>
      <c r="E49" s="25"/>
      <c r="F49" s="25"/>
      <c r="G49" s="25"/>
      <c r="H49" s="25">
        <v>1</v>
      </c>
      <c r="I49" s="25"/>
      <c r="J49" s="25"/>
      <c r="K49" s="25"/>
      <c r="L49" s="25"/>
      <c r="M49" s="25"/>
      <c r="N49" s="26"/>
      <c r="O49" s="27">
        <f t="shared" si="3"/>
        <v>1</v>
      </c>
      <c r="P49" s="85"/>
    </row>
    <row r="50" spans="1:16" s="2" customFormat="1" ht="10.5" x14ac:dyDescent="0.15">
      <c r="A50" s="61" t="s">
        <v>105</v>
      </c>
      <c r="B50" s="68" t="s">
        <v>91</v>
      </c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6"/>
      <c r="O50" s="27">
        <f t="shared" si="3"/>
        <v>0</v>
      </c>
      <c r="P50" s="84" t="s">
        <v>21</v>
      </c>
    </row>
    <row r="51" spans="1:16" s="2" customFormat="1" ht="10.5" x14ac:dyDescent="0.15">
      <c r="A51" s="61" t="s">
        <v>115</v>
      </c>
      <c r="B51" s="68" t="s">
        <v>116</v>
      </c>
      <c r="C51" s="24"/>
      <c r="D51" s="25"/>
      <c r="E51" s="25">
        <v>1</v>
      </c>
      <c r="F51" s="25"/>
      <c r="G51" s="25"/>
      <c r="H51" s="25">
        <v>1</v>
      </c>
      <c r="I51" s="25"/>
      <c r="J51" s="25"/>
      <c r="K51" s="25"/>
      <c r="L51" s="25"/>
      <c r="M51" s="25"/>
      <c r="N51" s="26"/>
      <c r="O51" s="27">
        <f t="shared" si="3"/>
        <v>2</v>
      </c>
      <c r="P51" s="85"/>
    </row>
    <row r="52" spans="1:16" s="2" customFormat="1" ht="10.5" x14ac:dyDescent="0.15">
      <c r="A52" s="62" t="s">
        <v>132</v>
      </c>
      <c r="B52" s="69" t="s">
        <v>87</v>
      </c>
      <c r="C52" s="28"/>
      <c r="D52" s="29"/>
      <c r="E52" s="29"/>
      <c r="F52" s="29">
        <v>1</v>
      </c>
      <c r="G52" s="29"/>
      <c r="H52" s="29">
        <v>1</v>
      </c>
      <c r="I52" s="29"/>
      <c r="J52" s="29"/>
      <c r="K52" s="29"/>
      <c r="L52" s="29"/>
      <c r="M52" s="29"/>
      <c r="N52" s="30"/>
      <c r="O52" s="31">
        <f t="shared" si="3"/>
        <v>2</v>
      </c>
      <c r="P52" s="85"/>
    </row>
    <row r="53" spans="1:16" s="2" customFormat="1" ht="10.5" x14ac:dyDescent="0.15">
      <c r="A53" s="61" t="s">
        <v>135</v>
      </c>
      <c r="B53" s="68" t="s">
        <v>134</v>
      </c>
      <c r="C53" s="24"/>
      <c r="D53" s="25"/>
      <c r="E53" s="25"/>
      <c r="F53" s="25">
        <v>1</v>
      </c>
      <c r="G53" s="25">
        <v>1</v>
      </c>
      <c r="H53" s="25"/>
      <c r="I53" s="25"/>
      <c r="J53" s="25"/>
      <c r="K53" s="25"/>
      <c r="L53" s="25"/>
      <c r="M53" s="25"/>
      <c r="N53" s="26"/>
      <c r="O53" s="27">
        <f t="shared" si="3"/>
        <v>2</v>
      </c>
      <c r="P53" s="84"/>
    </row>
    <row r="54" spans="1:16" s="2" customFormat="1" ht="10.5" x14ac:dyDescent="0.15">
      <c r="A54" s="61" t="s">
        <v>140</v>
      </c>
      <c r="B54" s="68" t="s">
        <v>141</v>
      </c>
      <c r="C54" s="24"/>
      <c r="D54" s="25"/>
      <c r="E54" s="25"/>
      <c r="F54" s="25"/>
      <c r="G54" s="25"/>
      <c r="H54" s="25"/>
      <c r="I54" s="25"/>
      <c r="J54" s="25"/>
      <c r="K54" s="25"/>
      <c r="L54" s="25">
        <v>1</v>
      </c>
      <c r="M54" s="25"/>
      <c r="N54" s="26"/>
      <c r="O54" s="27">
        <f t="shared" si="3"/>
        <v>1</v>
      </c>
      <c r="P54" s="84"/>
    </row>
    <row r="55" spans="1:16" s="35" customFormat="1" ht="12" x14ac:dyDescent="0.15">
      <c r="A55" s="63" t="s">
        <v>44</v>
      </c>
      <c r="B55" s="70"/>
      <c r="C55" s="38">
        <f>SUM(C56:C66)</f>
        <v>0</v>
      </c>
      <c r="D55" s="36">
        <f t="shared" ref="D55:M55" si="11">SUM(D56:D66)</f>
        <v>1</v>
      </c>
      <c r="E55" s="36">
        <f t="shared" si="11"/>
        <v>0</v>
      </c>
      <c r="F55" s="36">
        <f t="shared" si="11"/>
        <v>0</v>
      </c>
      <c r="G55" s="36">
        <f t="shared" si="11"/>
        <v>1</v>
      </c>
      <c r="H55" s="36">
        <f t="shared" si="11"/>
        <v>0</v>
      </c>
      <c r="I55" s="36">
        <f t="shared" si="11"/>
        <v>0</v>
      </c>
      <c r="J55" s="36">
        <f t="shared" si="11"/>
        <v>1</v>
      </c>
      <c r="K55" s="36">
        <f t="shared" si="11"/>
        <v>0</v>
      </c>
      <c r="L55" s="36">
        <f t="shared" si="11"/>
        <v>1</v>
      </c>
      <c r="M55" s="36">
        <f t="shared" si="11"/>
        <v>0</v>
      </c>
      <c r="N55" s="37">
        <f>SUM(N56:N66)</f>
        <v>0</v>
      </c>
      <c r="O55" s="33">
        <f t="shared" si="3"/>
        <v>4</v>
      </c>
      <c r="P55" s="86"/>
    </row>
    <row r="56" spans="1:16" s="2" customFormat="1" ht="10.5" x14ac:dyDescent="0.15">
      <c r="A56" s="60" t="s">
        <v>45</v>
      </c>
      <c r="B56" s="67" t="s">
        <v>93</v>
      </c>
      <c r="C56" s="40"/>
      <c r="D56" s="20">
        <v>1</v>
      </c>
      <c r="E56" s="20"/>
      <c r="F56" s="20"/>
      <c r="G56" s="20"/>
      <c r="H56" s="20"/>
      <c r="I56" s="20"/>
      <c r="J56" s="20">
        <v>1</v>
      </c>
      <c r="K56" s="20"/>
      <c r="L56" s="20">
        <v>1</v>
      </c>
      <c r="M56" s="20"/>
      <c r="N56" s="21"/>
      <c r="O56" s="22">
        <f t="shared" si="3"/>
        <v>3</v>
      </c>
      <c r="P56" s="85"/>
    </row>
    <row r="57" spans="1:16" s="2" customFormat="1" ht="10.5" x14ac:dyDescent="0.15">
      <c r="A57" s="61" t="s">
        <v>46</v>
      </c>
      <c r="B57" s="68" t="s">
        <v>94</v>
      </c>
      <c r="C57" s="58"/>
      <c r="D57" s="25"/>
      <c r="E57" s="25"/>
      <c r="F57" s="25"/>
      <c r="G57" s="25">
        <v>1</v>
      </c>
      <c r="H57" s="25"/>
      <c r="I57" s="25"/>
      <c r="J57" s="25"/>
      <c r="K57" s="25"/>
      <c r="L57" s="25"/>
      <c r="M57" s="25"/>
      <c r="N57" s="26"/>
      <c r="O57" s="27">
        <f t="shared" si="3"/>
        <v>1</v>
      </c>
      <c r="P57" s="85"/>
    </row>
    <row r="58" spans="1:16" s="2" customFormat="1" ht="10.5" x14ac:dyDescent="0.15">
      <c r="A58" s="61" t="s">
        <v>47</v>
      </c>
      <c r="B58" s="68" t="s">
        <v>95</v>
      </c>
      <c r="C58" s="58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6"/>
      <c r="O58" s="27">
        <f t="shared" si="3"/>
        <v>0</v>
      </c>
      <c r="P58" s="85"/>
    </row>
    <row r="59" spans="1:16" s="2" customFormat="1" ht="10.5" x14ac:dyDescent="0.15">
      <c r="A59" s="61" t="s">
        <v>48</v>
      </c>
      <c r="B59" s="68" t="s">
        <v>96</v>
      </c>
      <c r="C59" s="58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6"/>
      <c r="O59" s="27">
        <f t="shared" si="3"/>
        <v>0</v>
      </c>
      <c r="P59" s="85"/>
    </row>
    <row r="60" spans="1:16" s="2" customFormat="1" ht="10.5" x14ac:dyDescent="0.15">
      <c r="A60" s="61" t="s">
        <v>49</v>
      </c>
      <c r="B60" s="68" t="s">
        <v>97</v>
      </c>
      <c r="C60" s="58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6"/>
      <c r="O60" s="27">
        <f t="shared" si="3"/>
        <v>0</v>
      </c>
      <c r="P60" s="85"/>
    </row>
    <row r="61" spans="1:16" s="2" customFormat="1" ht="10.5" x14ac:dyDescent="0.15">
      <c r="A61" s="61"/>
      <c r="B61" s="68"/>
      <c r="C61" s="58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27">
        <f t="shared" si="3"/>
        <v>0</v>
      </c>
      <c r="P61" s="85"/>
    </row>
    <row r="62" spans="1:16" s="2" customFormat="1" ht="10.5" x14ac:dyDescent="0.15">
      <c r="A62" s="61" t="s">
        <v>50</v>
      </c>
      <c r="B62" s="68" t="s">
        <v>98</v>
      </c>
      <c r="C62" s="58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6"/>
      <c r="O62" s="27">
        <f t="shared" si="3"/>
        <v>0</v>
      </c>
      <c r="P62" s="13"/>
    </row>
    <row r="63" spans="1:16" s="2" customFormat="1" ht="10.5" customHeight="1" x14ac:dyDescent="0.15">
      <c r="A63" s="61" t="s">
        <v>51</v>
      </c>
      <c r="B63" s="68" t="s">
        <v>66</v>
      </c>
      <c r="C63" s="58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6"/>
      <c r="O63" s="27">
        <f t="shared" si="3"/>
        <v>0</v>
      </c>
      <c r="P63" s="13"/>
    </row>
    <row r="64" spans="1:16" s="2" customFormat="1" ht="10.5" x14ac:dyDescent="0.15">
      <c r="A64" s="61" t="s">
        <v>52</v>
      </c>
      <c r="B64" s="68" t="s">
        <v>67</v>
      </c>
      <c r="C64" s="58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6"/>
      <c r="O64" s="27">
        <f t="shared" si="3"/>
        <v>0</v>
      </c>
      <c r="P64" s="13"/>
    </row>
    <row r="65" spans="1:16" s="2" customFormat="1" ht="10.5" x14ac:dyDescent="0.15">
      <c r="A65" s="61" t="s">
        <v>53</v>
      </c>
      <c r="B65" s="68" t="s">
        <v>68</v>
      </c>
      <c r="C65" s="58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6"/>
      <c r="O65" s="27">
        <f t="shared" si="3"/>
        <v>0</v>
      </c>
      <c r="P65" s="13"/>
    </row>
    <row r="66" spans="1:16" s="2" customFormat="1" ht="10.5" customHeight="1" thickBot="1" x14ac:dyDescent="0.2">
      <c r="A66" s="64"/>
      <c r="B66" s="71"/>
      <c r="C66" s="58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  <c r="O66" s="27">
        <f t="shared" si="3"/>
        <v>0</v>
      </c>
      <c r="P66" s="23"/>
    </row>
    <row r="67" spans="1:16" s="35" customFormat="1" ht="12" x14ac:dyDescent="0.15">
      <c r="A67" s="59" t="s">
        <v>99</v>
      </c>
      <c r="B67" s="72" t="s">
        <v>100</v>
      </c>
      <c r="C67" s="39">
        <f>SUM(C68:C83)</f>
        <v>14</v>
      </c>
      <c r="D67" s="15">
        <f>SUM(D68:D83)</f>
        <v>12</v>
      </c>
      <c r="E67" s="15">
        <f t="shared" ref="E67:N67" si="12">SUM(E68:E83)</f>
        <v>15</v>
      </c>
      <c r="F67" s="15">
        <f t="shared" si="12"/>
        <v>12</v>
      </c>
      <c r="G67" s="15">
        <f t="shared" si="12"/>
        <v>11</v>
      </c>
      <c r="H67" s="15">
        <f t="shared" si="12"/>
        <v>28</v>
      </c>
      <c r="I67" s="15">
        <f t="shared" si="12"/>
        <v>23</v>
      </c>
      <c r="J67" s="15">
        <f t="shared" si="12"/>
        <v>23</v>
      </c>
      <c r="K67" s="15">
        <f t="shared" si="12"/>
        <v>15</v>
      </c>
      <c r="L67" s="15">
        <f t="shared" si="12"/>
        <v>18</v>
      </c>
      <c r="M67" s="15">
        <f t="shared" si="12"/>
        <v>18</v>
      </c>
      <c r="N67" s="16">
        <f t="shared" si="12"/>
        <v>21</v>
      </c>
      <c r="O67" s="17">
        <f t="shared" si="3"/>
        <v>210</v>
      </c>
      <c r="P67" s="34"/>
    </row>
    <row r="68" spans="1:16" s="2" customFormat="1" ht="10.5" customHeight="1" x14ac:dyDescent="0.15">
      <c r="A68" s="60" t="s">
        <v>23</v>
      </c>
      <c r="B68" s="73"/>
      <c r="C68" s="40"/>
      <c r="D68" s="20">
        <v>1</v>
      </c>
      <c r="E68" s="20"/>
      <c r="F68" s="20">
        <v>1</v>
      </c>
      <c r="G68" s="20"/>
      <c r="H68" s="20">
        <v>2</v>
      </c>
      <c r="I68" s="20"/>
      <c r="J68" s="20">
        <v>2</v>
      </c>
      <c r="K68" s="20"/>
      <c r="L68" s="20">
        <v>1</v>
      </c>
      <c r="M68" s="20"/>
      <c r="N68" s="21">
        <v>1</v>
      </c>
      <c r="O68" s="22">
        <f t="shared" si="3"/>
        <v>8</v>
      </c>
      <c r="P68" s="13"/>
    </row>
    <row r="69" spans="1:16" s="42" customFormat="1" ht="10.5" customHeight="1" x14ac:dyDescent="0.15">
      <c r="A69" s="61" t="s">
        <v>54</v>
      </c>
      <c r="B69" s="74"/>
      <c r="C69" s="24">
        <v>1</v>
      </c>
      <c r="D69" s="25"/>
      <c r="E69" s="25"/>
      <c r="F69" s="25"/>
      <c r="G69" s="25"/>
      <c r="H69" s="25">
        <v>1</v>
      </c>
      <c r="I69" s="25"/>
      <c r="J69" s="25">
        <v>1</v>
      </c>
      <c r="K69" s="25">
        <v>1</v>
      </c>
      <c r="L69" s="25"/>
      <c r="M69" s="25">
        <v>1</v>
      </c>
      <c r="N69" s="26"/>
      <c r="O69" s="27">
        <f t="shared" si="3"/>
        <v>5</v>
      </c>
      <c r="P69" s="41"/>
    </row>
    <row r="70" spans="1:16" s="42" customFormat="1" ht="10.5" customHeight="1" x14ac:dyDescent="0.15">
      <c r="A70" s="61" t="s">
        <v>3</v>
      </c>
      <c r="B70" s="74"/>
      <c r="C70" s="24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27">
        <f t="shared" si="3"/>
        <v>0</v>
      </c>
      <c r="P70" s="41"/>
    </row>
    <row r="71" spans="1:16" s="42" customFormat="1" ht="10.5" customHeight="1" x14ac:dyDescent="0.15">
      <c r="A71" s="61" t="s">
        <v>63</v>
      </c>
      <c r="B71" s="74"/>
      <c r="C71" s="24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6"/>
      <c r="O71" s="27">
        <f t="shared" si="3"/>
        <v>0</v>
      </c>
      <c r="P71" s="41"/>
    </row>
    <row r="72" spans="1:16" s="42" customFormat="1" ht="10.5" customHeight="1" x14ac:dyDescent="0.15">
      <c r="A72" s="61" t="s">
        <v>112</v>
      </c>
      <c r="B72" s="74"/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6"/>
      <c r="O72" s="27">
        <f t="shared" si="3"/>
        <v>0</v>
      </c>
      <c r="P72" s="41"/>
    </row>
    <row r="73" spans="1:16" s="42" customFormat="1" ht="10.5" customHeight="1" x14ac:dyDescent="0.15">
      <c r="A73" s="61" t="s">
        <v>55</v>
      </c>
      <c r="B73" s="74"/>
      <c r="C73" s="24"/>
      <c r="D73" s="25"/>
      <c r="E73" s="43"/>
      <c r="F73" s="25"/>
      <c r="G73" s="25"/>
      <c r="H73" s="25"/>
      <c r="I73" s="25"/>
      <c r="J73" s="25"/>
      <c r="K73" s="25"/>
      <c r="L73" s="25"/>
      <c r="M73" s="25"/>
      <c r="N73" s="26"/>
      <c r="O73" s="27">
        <f t="shared" ref="O73:O82" si="13">SUM(C73:N73)</f>
        <v>0</v>
      </c>
      <c r="P73" s="41"/>
    </row>
    <row r="74" spans="1:16" s="42" customFormat="1" ht="10.5" customHeight="1" x14ac:dyDescent="0.15">
      <c r="A74" s="61" t="s">
        <v>56</v>
      </c>
      <c r="B74" s="74"/>
      <c r="C74" s="24">
        <v>13</v>
      </c>
      <c r="D74" s="25">
        <v>11</v>
      </c>
      <c r="E74" s="25">
        <v>15</v>
      </c>
      <c r="F74" s="25">
        <v>11</v>
      </c>
      <c r="G74" s="25">
        <v>10</v>
      </c>
      <c r="H74" s="25">
        <v>24</v>
      </c>
      <c r="I74" s="25">
        <v>21</v>
      </c>
      <c r="J74" s="25">
        <v>18</v>
      </c>
      <c r="K74" s="25">
        <v>13</v>
      </c>
      <c r="L74" s="25">
        <v>17</v>
      </c>
      <c r="M74" s="25">
        <v>17</v>
      </c>
      <c r="N74" s="26">
        <v>19</v>
      </c>
      <c r="O74" s="27">
        <f t="shared" si="13"/>
        <v>189</v>
      </c>
      <c r="P74" s="41"/>
    </row>
    <row r="75" spans="1:16" s="42" customFormat="1" ht="10.5" customHeight="1" x14ac:dyDescent="0.15">
      <c r="A75" s="61" t="s">
        <v>61</v>
      </c>
      <c r="B75" s="74"/>
      <c r="C75" s="24"/>
      <c r="D75" s="25"/>
      <c r="E75" s="25"/>
      <c r="F75" s="25"/>
      <c r="G75" s="25"/>
      <c r="H75" s="25"/>
      <c r="I75" s="25">
        <v>1</v>
      </c>
      <c r="J75" s="25">
        <v>1</v>
      </c>
      <c r="K75" s="25"/>
      <c r="L75" s="25"/>
      <c r="M75" s="25"/>
      <c r="N75" s="26"/>
      <c r="O75" s="27">
        <f t="shared" si="13"/>
        <v>2</v>
      </c>
      <c r="P75" s="41"/>
    </row>
    <row r="76" spans="1:16" s="42" customFormat="1" ht="10.5" customHeight="1" x14ac:dyDescent="0.15">
      <c r="A76" s="61" t="s">
        <v>101</v>
      </c>
      <c r="B76" s="74"/>
      <c r="C76" s="24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>
        <v>1</v>
      </c>
      <c r="O76" s="27">
        <f t="shared" si="13"/>
        <v>1</v>
      </c>
      <c r="P76" s="41"/>
    </row>
    <row r="77" spans="1:16" s="42" customFormat="1" ht="10.5" customHeight="1" x14ac:dyDescent="0.15">
      <c r="A77" s="61" t="s">
        <v>57</v>
      </c>
      <c r="B77" s="74"/>
      <c r="C77" s="24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6"/>
      <c r="O77" s="27">
        <f t="shared" si="13"/>
        <v>0</v>
      </c>
      <c r="P77" s="41"/>
    </row>
    <row r="78" spans="1:16" s="42" customFormat="1" ht="10.5" customHeight="1" x14ac:dyDescent="0.15">
      <c r="A78" s="61" t="s">
        <v>58</v>
      </c>
      <c r="B78" s="74"/>
      <c r="C78" s="24"/>
      <c r="D78" s="25"/>
      <c r="E78" s="25"/>
      <c r="F78" s="25"/>
      <c r="G78" s="25">
        <v>1</v>
      </c>
      <c r="H78" s="25">
        <v>1</v>
      </c>
      <c r="I78" s="25">
        <v>1</v>
      </c>
      <c r="J78" s="25"/>
      <c r="K78" s="25"/>
      <c r="L78" s="25"/>
      <c r="M78" s="25"/>
      <c r="N78" s="26"/>
      <c r="O78" s="27">
        <f t="shared" si="13"/>
        <v>3</v>
      </c>
      <c r="P78" s="41"/>
    </row>
    <row r="79" spans="1:16" s="42" customFormat="1" ht="10.5" customHeight="1" x14ac:dyDescent="0.15">
      <c r="A79" s="61" t="s">
        <v>113</v>
      </c>
      <c r="B79" s="74"/>
      <c r="C79" s="24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6"/>
      <c r="O79" s="27">
        <f t="shared" si="13"/>
        <v>0</v>
      </c>
      <c r="P79" s="41"/>
    </row>
    <row r="80" spans="1:16" s="42" customFormat="1" ht="10.5" customHeight="1" x14ac:dyDescent="0.15">
      <c r="A80" s="61" t="s">
        <v>108</v>
      </c>
      <c r="B80" s="74"/>
      <c r="C80" s="24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  <c r="O80" s="27">
        <f t="shared" si="13"/>
        <v>0</v>
      </c>
      <c r="P80" s="41"/>
    </row>
    <row r="81" spans="1:16" s="42" customFormat="1" ht="10.5" customHeight="1" x14ac:dyDescent="0.15">
      <c r="A81" s="61" t="s">
        <v>59</v>
      </c>
      <c r="B81" s="74"/>
      <c r="C81" s="24"/>
      <c r="D81" s="25"/>
      <c r="E81" s="25"/>
      <c r="F81" s="25"/>
      <c r="G81" s="25"/>
      <c r="H81" s="25"/>
      <c r="I81" s="25"/>
      <c r="J81" s="25"/>
      <c r="K81" s="25">
        <v>1</v>
      </c>
      <c r="L81" s="25"/>
      <c r="M81" s="25"/>
      <c r="N81" s="26"/>
      <c r="O81" s="27">
        <f t="shared" si="13"/>
        <v>1</v>
      </c>
      <c r="P81" s="41"/>
    </row>
    <row r="82" spans="1:16" s="42" customFormat="1" ht="10.5" customHeight="1" x14ac:dyDescent="0.15">
      <c r="A82" s="62" t="s">
        <v>139</v>
      </c>
      <c r="B82" s="75"/>
      <c r="C82" s="28"/>
      <c r="D82" s="29"/>
      <c r="E82" s="29"/>
      <c r="F82" s="29"/>
      <c r="G82" s="29"/>
      <c r="H82" s="29"/>
      <c r="I82" s="29"/>
      <c r="J82" s="29">
        <v>1</v>
      </c>
      <c r="K82" s="29"/>
      <c r="L82" s="29"/>
      <c r="M82" s="29"/>
      <c r="N82" s="30"/>
      <c r="O82" s="27">
        <f t="shared" si="13"/>
        <v>1</v>
      </c>
      <c r="P82" s="41"/>
    </row>
    <row r="83" spans="1:16" s="42" customFormat="1" ht="10.5" customHeight="1" thickBot="1" x14ac:dyDescent="0.2">
      <c r="A83" s="62" t="s">
        <v>107</v>
      </c>
      <c r="B83" s="75"/>
      <c r="C83" s="2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30"/>
      <c r="O83" s="31">
        <f>SUM(C83:N83)</f>
        <v>0</v>
      </c>
      <c r="P83" s="41"/>
    </row>
    <row r="84" spans="1:16" s="42" customFormat="1" ht="12" x14ac:dyDescent="0.15">
      <c r="A84" s="59" t="s">
        <v>60</v>
      </c>
      <c r="B84" s="66"/>
      <c r="C84" s="44">
        <v>3</v>
      </c>
      <c r="D84" s="45">
        <v>1</v>
      </c>
      <c r="E84" s="45">
        <v>0</v>
      </c>
      <c r="F84" s="45">
        <v>0</v>
      </c>
      <c r="G84" s="45">
        <v>2</v>
      </c>
      <c r="H84" s="45">
        <v>1</v>
      </c>
      <c r="I84" s="45">
        <v>1</v>
      </c>
      <c r="J84" s="45">
        <v>0</v>
      </c>
      <c r="K84" s="45">
        <v>1</v>
      </c>
      <c r="L84" s="45">
        <v>0</v>
      </c>
      <c r="M84" s="45">
        <v>0</v>
      </c>
      <c r="N84" s="46">
        <v>0</v>
      </c>
      <c r="O84" s="47">
        <f>SUM(C84:N84)</f>
        <v>9</v>
      </c>
      <c r="P84" s="41">
        <v>7280</v>
      </c>
    </row>
    <row r="85" spans="1:16" s="42" customFormat="1" ht="12.75" thickBot="1" x14ac:dyDescent="0.2">
      <c r="A85" s="65" t="s">
        <v>62</v>
      </c>
      <c r="B85" s="76"/>
      <c r="C85" s="48">
        <v>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50">
        <v>0</v>
      </c>
      <c r="O85" s="51">
        <f>SUM(C85:N85)</f>
        <v>0</v>
      </c>
      <c r="P85" s="87"/>
    </row>
  </sheetData>
  <mergeCells count="8">
    <mergeCell ref="A1:O1"/>
    <mergeCell ref="Q1:Q2"/>
    <mergeCell ref="R1:R2"/>
    <mergeCell ref="S1:S2"/>
    <mergeCell ref="B3:B5"/>
    <mergeCell ref="Q3:Q4"/>
    <mergeCell ref="R3:R4"/>
    <mergeCell ref="S3:S4"/>
  </mergeCells>
  <phoneticPr fontId="2"/>
  <pageMargins left="0.51181102362204722" right="0.27559055118110237" top="0.19685039370078741" bottom="0.19685039370078741" header="0.51181102362204722" footer="0.51181102362204722"/>
  <pageSetup paperSize="9" scale="9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統計５年</vt:lpstr>
      <vt:lpstr>統計５年!Print_Area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野猿峠脳神経外科</dc:creator>
  <cp:lastModifiedBy>A010</cp:lastModifiedBy>
  <cp:lastPrinted>2022-12-07T05:56:28Z</cp:lastPrinted>
  <dcterms:created xsi:type="dcterms:W3CDTF">2001-07-09T01:16:06Z</dcterms:created>
  <dcterms:modified xsi:type="dcterms:W3CDTF">2024-12-26T03:19:27Z</dcterms:modified>
</cp:coreProperties>
</file>